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jamie\Desktop\Indonesia Final\"/>
    </mc:Choice>
  </mc:AlternateContent>
  <xr:revisionPtr revIDLastSave="0" documentId="13_ncr:1_{A68C4D7F-B433-4067-AFC7-55D8F3D68C14}" xr6:coauthVersionLast="47" xr6:coauthVersionMax="47" xr10:uidLastSave="{00000000-0000-0000-0000-000000000000}"/>
  <bookViews>
    <workbookView xWindow="-96" yWindow="-96" windowWidth="19392" windowHeight="10392" xr2:uid="{00000000-000D-0000-FFFF-FFFF00000000}"/>
  </bookViews>
  <sheets>
    <sheet name="1 General" sheetId="1" r:id="rId1"/>
    <sheet name="2 Structure" sheetId="2" r:id="rId2"/>
    <sheet name="2 Alt Structure" sheetId="3" state="hidden" r:id="rId3"/>
    <sheet name="3 Governance" sheetId="4" r:id="rId4"/>
    <sheet name="4a Functions" sheetId="5" r:id="rId5"/>
    <sheet name="4b Functions" sheetId="6" state="hidden" r:id="rId6"/>
    <sheet name="5 Political" sheetId="7" state="hidden" r:id="rId7"/>
    <sheet name="6 Admin" sheetId="8" state="hidden" r:id="rId8"/>
    <sheet name="7a Fiscal" sheetId="9" state="hidden" r:id="rId9"/>
    <sheet name="7b Fiscal" sheetId="10" state="hidden" r:id="rId10"/>
    <sheet name="8 Services" sheetId="11" state="hidden" r:id="rId11"/>
    <sheet name="ScoreCard" sheetId="12" state="hidden" r:id="rId12"/>
    <sheet name="ScoreCard2" sheetId="13" state="hidden" r:id="rId13"/>
    <sheet name="SC Output" sheetId="14" state="hidden" r:id="rId14"/>
    <sheet name="Info" sheetId="15" r:id="rId15"/>
    <sheet name="Extract" sheetId="16"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0" roundtripDataSignature="AMtx7mjHCF7dXdZNe+hRrs85CDL5NqnyWg=="/>
    </ext>
  </extLst>
</workbook>
</file>

<file path=xl/calcChain.xml><?xml version="1.0" encoding="utf-8"?>
<calcChain xmlns="http://schemas.openxmlformats.org/spreadsheetml/2006/main">
  <c r="J12" i="2" l="1"/>
  <c r="J9" i="2"/>
  <c r="E621" i="16" l="1"/>
  <c r="D621" i="16"/>
  <c r="C621" i="16"/>
  <c r="E620" i="16"/>
  <c r="D620" i="16"/>
  <c r="C620" i="16"/>
  <c r="E619" i="16"/>
  <c r="D619" i="16"/>
  <c r="C619" i="16"/>
  <c r="E618" i="16"/>
  <c r="D618" i="16"/>
  <c r="C618" i="16"/>
  <c r="E617" i="16"/>
  <c r="D617" i="16"/>
  <c r="C617" i="16"/>
  <c r="E616" i="16"/>
  <c r="D616" i="16"/>
  <c r="C616" i="16"/>
  <c r="E615" i="16"/>
  <c r="D615" i="16"/>
  <c r="C615" i="16"/>
  <c r="E614" i="16"/>
  <c r="D614" i="16"/>
  <c r="C614" i="16"/>
  <c r="E613" i="16"/>
  <c r="D613" i="16"/>
  <c r="C613" i="16"/>
  <c r="E612" i="16"/>
  <c r="D612" i="16"/>
  <c r="C612" i="16"/>
  <c r="E611" i="16"/>
  <c r="D611" i="16"/>
  <c r="C611" i="16"/>
  <c r="E610" i="16"/>
  <c r="D610" i="16"/>
  <c r="C610" i="16"/>
  <c r="E609" i="16"/>
  <c r="D609" i="16"/>
  <c r="C609" i="16"/>
  <c r="E608" i="16"/>
  <c r="D608" i="16"/>
  <c r="C608" i="16"/>
  <c r="E607" i="16"/>
  <c r="D607" i="16"/>
  <c r="C607" i="16"/>
  <c r="E606" i="16"/>
  <c r="D606" i="16"/>
  <c r="C606" i="16"/>
  <c r="E605" i="16"/>
  <c r="D605" i="16"/>
  <c r="C605" i="16"/>
  <c r="E604" i="16"/>
  <c r="D604" i="16"/>
  <c r="C604" i="16"/>
  <c r="E603" i="16"/>
  <c r="D603" i="16"/>
  <c r="C603" i="16"/>
  <c r="E602" i="16"/>
  <c r="D602" i="16"/>
  <c r="C602" i="16"/>
  <c r="E601" i="16"/>
  <c r="D601" i="16"/>
  <c r="C601" i="16"/>
  <c r="E600" i="16"/>
  <c r="D600" i="16"/>
  <c r="C600" i="16"/>
  <c r="E599" i="16"/>
  <c r="D599" i="16"/>
  <c r="C599" i="16"/>
  <c r="E598" i="16"/>
  <c r="D598" i="16"/>
  <c r="C598" i="16"/>
  <c r="E597" i="16"/>
  <c r="D597" i="16"/>
  <c r="C597" i="16"/>
  <c r="E596" i="16"/>
  <c r="D596" i="16"/>
  <c r="C596" i="16"/>
  <c r="E595" i="16"/>
  <c r="D595" i="16"/>
  <c r="C595" i="16"/>
  <c r="E594" i="16"/>
  <c r="D594" i="16"/>
  <c r="C594" i="16"/>
  <c r="E593" i="16"/>
  <c r="D593" i="16"/>
  <c r="C593" i="16"/>
  <c r="E592" i="16"/>
  <c r="D592" i="16"/>
  <c r="C592" i="16"/>
  <c r="E591" i="16"/>
  <c r="D591" i="16"/>
  <c r="C591" i="16"/>
  <c r="E590" i="16"/>
  <c r="D590" i="16"/>
  <c r="C590" i="16"/>
  <c r="E589" i="16"/>
  <c r="D589" i="16"/>
  <c r="C589" i="16"/>
  <c r="E588" i="16"/>
  <c r="D588" i="16"/>
  <c r="C588" i="16"/>
  <c r="E587" i="16"/>
  <c r="D587" i="16"/>
  <c r="C587" i="16"/>
  <c r="E586" i="16"/>
  <c r="D586" i="16"/>
  <c r="C586" i="16"/>
  <c r="E585" i="16"/>
  <c r="D585" i="16"/>
  <c r="C585" i="16"/>
  <c r="E584" i="16"/>
  <c r="D584" i="16"/>
  <c r="C584" i="16"/>
  <c r="E583" i="16"/>
  <c r="D583" i="16"/>
  <c r="C583" i="16"/>
  <c r="E582" i="16"/>
  <c r="D582" i="16"/>
  <c r="C582" i="16"/>
  <c r="E581" i="16"/>
  <c r="D581" i="16"/>
  <c r="C581" i="16"/>
  <c r="E580" i="16"/>
  <c r="D580" i="16"/>
  <c r="C580" i="16"/>
  <c r="E579" i="16"/>
  <c r="D579" i="16"/>
  <c r="C579" i="16"/>
  <c r="E578" i="16"/>
  <c r="D578" i="16"/>
  <c r="C578" i="16"/>
  <c r="E577" i="16"/>
  <c r="D577" i="16"/>
  <c r="C577" i="16"/>
  <c r="E576" i="16"/>
  <c r="D576" i="16"/>
  <c r="C576" i="16"/>
  <c r="E575" i="16"/>
  <c r="D575" i="16"/>
  <c r="C575" i="16"/>
  <c r="E574" i="16"/>
  <c r="D574" i="16"/>
  <c r="C574" i="16"/>
  <c r="E573" i="16"/>
  <c r="D573" i="16"/>
  <c r="C573" i="16"/>
  <c r="E572" i="16"/>
  <c r="D572" i="16"/>
  <c r="C572" i="16"/>
  <c r="E571" i="16"/>
  <c r="D571" i="16"/>
  <c r="C571" i="16"/>
  <c r="E570" i="16"/>
  <c r="D570" i="16"/>
  <c r="C570" i="16"/>
  <c r="E569" i="16"/>
  <c r="D569" i="16"/>
  <c r="C569" i="16"/>
  <c r="E568" i="16"/>
  <c r="D568" i="16"/>
  <c r="C568" i="16"/>
  <c r="E567" i="16"/>
  <c r="D567" i="16"/>
  <c r="C567" i="16"/>
  <c r="E566" i="16"/>
  <c r="D566" i="16"/>
  <c r="C566" i="16"/>
  <c r="E565" i="16"/>
  <c r="D565" i="16"/>
  <c r="C565" i="16"/>
  <c r="E564" i="16"/>
  <c r="D564" i="16"/>
  <c r="C564" i="16"/>
  <c r="E563" i="16"/>
  <c r="D563" i="16"/>
  <c r="C563" i="16"/>
  <c r="G560" i="16"/>
  <c r="F560" i="16"/>
  <c r="E560" i="16"/>
  <c r="D560" i="16"/>
  <c r="C560" i="16"/>
  <c r="G559" i="16"/>
  <c r="F559" i="16"/>
  <c r="E559" i="16"/>
  <c r="D559" i="16"/>
  <c r="C559" i="16"/>
  <c r="G558" i="16"/>
  <c r="F558" i="16"/>
  <c r="E558" i="16"/>
  <c r="D558" i="16"/>
  <c r="C558" i="16"/>
  <c r="G557" i="16"/>
  <c r="F557" i="16"/>
  <c r="E557" i="16"/>
  <c r="D557" i="16"/>
  <c r="C557" i="16"/>
  <c r="G556" i="16"/>
  <c r="F556" i="16"/>
  <c r="E556" i="16"/>
  <c r="D556" i="16"/>
  <c r="C556" i="16"/>
  <c r="E555" i="16"/>
  <c r="D555" i="16"/>
  <c r="C555" i="16"/>
  <c r="G554" i="16"/>
  <c r="F554" i="16"/>
  <c r="E554" i="16"/>
  <c r="D554" i="16"/>
  <c r="C554" i="16"/>
  <c r="G553" i="16"/>
  <c r="F553" i="16"/>
  <c r="E553" i="16"/>
  <c r="D553" i="16"/>
  <c r="C553" i="16"/>
  <c r="G552" i="16"/>
  <c r="F552" i="16"/>
  <c r="E552" i="16"/>
  <c r="D552" i="16"/>
  <c r="C552" i="16"/>
  <c r="G551" i="16"/>
  <c r="F551" i="16"/>
  <c r="E551" i="16"/>
  <c r="D551" i="16"/>
  <c r="C551" i="16"/>
  <c r="G550" i="16"/>
  <c r="F550" i="16"/>
  <c r="E550" i="16"/>
  <c r="D550" i="16"/>
  <c r="C550" i="16"/>
  <c r="G549" i="16"/>
  <c r="F549" i="16"/>
  <c r="E549" i="16"/>
  <c r="D549" i="16"/>
  <c r="C549" i="16"/>
  <c r="E548" i="16"/>
  <c r="D548" i="16"/>
  <c r="C548" i="16"/>
  <c r="G547" i="16"/>
  <c r="F547" i="16"/>
  <c r="E547" i="16"/>
  <c r="D547" i="16"/>
  <c r="C547" i="16"/>
  <c r="G546" i="16"/>
  <c r="F546" i="16"/>
  <c r="E546" i="16"/>
  <c r="D546" i="16"/>
  <c r="C546" i="16"/>
  <c r="G545" i="16"/>
  <c r="F545" i="16"/>
  <c r="E545" i="16"/>
  <c r="D545" i="16"/>
  <c r="C545" i="16"/>
  <c r="G544" i="16"/>
  <c r="F544" i="16"/>
  <c r="E544" i="16"/>
  <c r="D544" i="16"/>
  <c r="C544" i="16"/>
  <c r="G543" i="16"/>
  <c r="F543" i="16"/>
  <c r="E543" i="16"/>
  <c r="D543" i="16"/>
  <c r="C543" i="16"/>
  <c r="G542" i="16"/>
  <c r="F542" i="16"/>
  <c r="E542" i="16"/>
  <c r="D542" i="16"/>
  <c r="C542" i="16"/>
  <c r="E541" i="16"/>
  <c r="D541" i="16"/>
  <c r="C541" i="16"/>
  <c r="G540" i="16"/>
  <c r="F540" i="16"/>
  <c r="E540" i="16"/>
  <c r="D540" i="16"/>
  <c r="C540" i="16"/>
  <c r="G539" i="16"/>
  <c r="F539" i="16"/>
  <c r="E539" i="16"/>
  <c r="D539" i="16"/>
  <c r="C539" i="16"/>
  <c r="G538" i="16"/>
  <c r="F538" i="16"/>
  <c r="E538" i="16"/>
  <c r="D538" i="16"/>
  <c r="C538" i="16"/>
  <c r="G537" i="16"/>
  <c r="F537" i="16"/>
  <c r="E537" i="16"/>
  <c r="D537" i="16"/>
  <c r="C537" i="16"/>
  <c r="G536" i="16"/>
  <c r="F536" i="16"/>
  <c r="E536" i="16"/>
  <c r="D536" i="16"/>
  <c r="C536" i="16"/>
  <c r="G535" i="16"/>
  <c r="F535" i="16"/>
  <c r="E535" i="16"/>
  <c r="D535" i="16"/>
  <c r="C535" i="16"/>
  <c r="E534" i="16"/>
  <c r="D534" i="16"/>
  <c r="C534" i="16"/>
  <c r="G533" i="16"/>
  <c r="F533" i="16"/>
  <c r="E533" i="16"/>
  <c r="D533" i="16"/>
  <c r="C533" i="16"/>
  <c r="E532" i="16"/>
  <c r="D532" i="16"/>
  <c r="C532" i="16"/>
  <c r="G531" i="16"/>
  <c r="F531" i="16"/>
  <c r="E531" i="16"/>
  <c r="D531" i="16"/>
  <c r="C531" i="16"/>
  <c r="G530" i="16"/>
  <c r="F530" i="16"/>
  <c r="E530" i="16"/>
  <c r="D530" i="16"/>
  <c r="C530" i="16"/>
  <c r="G529" i="16"/>
  <c r="F529" i="16"/>
  <c r="E529" i="16"/>
  <c r="D529" i="16"/>
  <c r="C529" i="16"/>
  <c r="G528" i="16"/>
  <c r="F528" i="16"/>
  <c r="E528" i="16"/>
  <c r="D528" i="16"/>
  <c r="C528" i="16"/>
  <c r="G527" i="16"/>
  <c r="F527" i="16"/>
  <c r="E527" i="16"/>
  <c r="D527" i="16"/>
  <c r="C527" i="16"/>
  <c r="G526" i="16"/>
  <c r="F526" i="16"/>
  <c r="E526" i="16"/>
  <c r="D526" i="16"/>
  <c r="C526" i="16"/>
  <c r="D525" i="16"/>
  <c r="C525" i="16"/>
  <c r="G524" i="16"/>
  <c r="F524" i="16"/>
  <c r="E524" i="16"/>
  <c r="D524" i="16"/>
  <c r="C524" i="16"/>
  <c r="G523" i="16"/>
  <c r="F523" i="16"/>
  <c r="E523" i="16"/>
  <c r="D523" i="16"/>
  <c r="C523" i="16"/>
  <c r="G522" i="16"/>
  <c r="F522" i="16"/>
  <c r="E522" i="16"/>
  <c r="D522" i="16"/>
  <c r="C522" i="16"/>
  <c r="G521" i="16"/>
  <c r="F521" i="16"/>
  <c r="E521" i="16"/>
  <c r="D521" i="16"/>
  <c r="C521" i="16"/>
  <c r="G520" i="16"/>
  <c r="F520" i="16"/>
  <c r="E520" i="16"/>
  <c r="D520" i="16"/>
  <c r="C520" i="16"/>
  <c r="G519" i="16"/>
  <c r="F519" i="16"/>
  <c r="E519" i="16"/>
  <c r="D519" i="16"/>
  <c r="C519" i="16"/>
  <c r="D518" i="16"/>
  <c r="C518" i="16"/>
  <c r="G517" i="16"/>
  <c r="F517" i="16"/>
  <c r="E517" i="16"/>
  <c r="D517" i="16"/>
  <c r="C517" i="16"/>
  <c r="G516" i="16"/>
  <c r="F516" i="16"/>
  <c r="E516" i="16"/>
  <c r="D516" i="16"/>
  <c r="C516" i="16"/>
  <c r="G515" i="16"/>
  <c r="F515" i="16"/>
  <c r="E515" i="16"/>
  <c r="D515" i="16"/>
  <c r="C515" i="16"/>
  <c r="G514" i="16"/>
  <c r="F514" i="16"/>
  <c r="E514" i="16"/>
  <c r="D514" i="16"/>
  <c r="C514" i="16"/>
  <c r="G513" i="16"/>
  <c r="F513" i="16"/>
  <c r="E513" i="16"/>
  <c r="D513" i="16"/>
  <c r="C513" i="16"/>
  <c r="D512" i="16"/>
  <c r="C512" i="16"/>
  <c r="G511" i="16"/>
  <c r="F511" i="16"/>
  <c r="E511" i="16"/>
  <c r="D511" i="16"/>
  <c r="C511" i="16"/>
  <c r="G510" i="16"/>
  <c r="F510" i="16"/>
  <c r="E510" i="16"/>
  <c r="D510" i="16"/>
  <c r="C510" i="16"/>
  <c r="G509" i="16"/>
  <c r="F509" i="16"/>
  <c r="E509" i="16"/>
  <c r="D509" i="16"/>
  <c r="C509" i="16"/>
  <c r="G508" i="16"/>
  <c r="F508" i="16"/>
  <c r="E508" i="16"/>
  <c r="D508" i="16"/>
  <c r="C508" i="16"/>
  <c r="G507" i="16"/>
  <c r="F507" i="16"/>
  <c r="E507" i="16"/>
  <c r="D507" i="16"/>
  <c r="C507" i="16"/>
  <c r="G506" i="16"/>
  <c r="F506" i="16"/>
  <c r="E506" i="16"/>
  <c r="D506" i="16"/>
  <c r="C506" i="16"/>
  <c r="D505" i="16"/>
  <c r="C505" i="16"/>
  <c r="G504" i="16"/>
  <c r="F504" i="16"/>
  <c r="E504" i="16"/>
  <c r="D504" i="16"/>
  <c r="C504" i="16"/>
  <c r="D503" i="16"/>
  <c r="C503" i="16"/>
  <c r="G502" i="16"/>
  <c r="F502" i="16"/>
  <c r="E502" i="16"/>
  <c r="D502" i="16"/>
  <c r="C502" i="16"/>
  <c r="G501" i="16"/>
  <c r="F501" i="16"/>
  <c r="E501" i="16"/>
  <c r="D501" i="16"/>
  <c r="C501" i="16"/>
  <c r="G500" i="16"/>
  <c r="F500" i="16"/>
  <c r="E500" i="16"/>
  <c r="D500" i="16"/>
  <c r="C500" i="16"/>
  <c r="G499" i="16"/>
  <c r="F499" i="16"/>
  <c r="E499" i="16"/>
  <c r="D499" i="16"/>
  <c r="C499" i="16"/>
  <c r="G498" i="16"/>
  <c r="F498" i="16"/>
  <c r="E498" i="16"/>
  <c r="D498" i="16"/>
  <c r="C498" i="16"/>
  <c r="D497" i="16"/>
  <c r="C497" i="16"/>
  <c r="G496" i="16"/>
  <c r="F496" i="16"/>
  <c r="E496" i="16"/>
  <c r="D496" i="16"/>
  <c r="C496" i="16"/>
  <c r="D495" i="16"/>
  <c r="C495" i="16"/>
  <c r="G494" i="16"/>
  <c r="F494" i="16"/>
  <c r="E494" i="16"/>
  <c r="D494" i="16"/>
  <c r="C494" i="16"/>
  <c r="G493" i="16"/>
  <c r="F493" i="16"/>
  <c r="E493" i="16"/>
  <c r="D493" i="16"/>
  <c r="C493" i="16"/>
  <c r="G492" i="16"/>
  <c r="F492" i="16"/>
  <c r="E492" i="16"/>
  <c r="D492" i="16"/>
  <c r="C492" i="16"/>
  <c r="G491" i="16"/>
  <c r="F491" i="16"/>
  <c r="E491" i="16"/>
  <c r="D491" i="16"/>
  <c r="C491" i="16"/>
  <c r="G490" i="16"/>
  <c r="F490" i="16"/>
  <c r="E490" i="16"/>
  <c r="D490" i="16"/>
  <c r="C490" i="16"/>
  <c r="G489" i="16"/>
  <c r="F489" i="16"/>
  <c r="E489" i="16"/>
  <c r="D489" i="16"/>
  <c r="C489" i="16"/>
  <c r="D488" i="16"/>
  <c r="C488" i="16"/>
  <c r="G487" i="16"/>
  <c r="F487" i="16"/>
  <c r="E487" i="16"/>
  <c r="D487" i="16"/>
  <c r="C487" i="16"/>
  <c r="G486" i="16"/>
  <c r="F486" i="16"/>
  <c r="E486" i="16"/>
  <c r="D486" i="16"/>
  <c r="C486" i="16"/>
  <c r="G485" i="16"/>
  <c r="F485" i="16"/>
  <c r="E485" i="16"/>
  <c r="D485" i="16"/>
  <c r="C485" i="16"/>
  <c r="G484" i="16"/>
  <c r="F484" i="16"/>
  <c r="E484" i="16"/>
  <c r="D484" i="16"/>
  <c r="C484" i="16"/>
  <c r="G483" i="16"/>
  <c r="F483" i="16"/>
  <c r="E483" i="16"/>
  <c r="D483" i="16"/>
  <c r="C483" i="16"/>
  <c r="G482" i="16"/>
  <c r="F482" i="16"/>
  <c r="E482" i="16"/>
  <c r="D482" i="16"/>
  <c r="C482" i="16"/>
  <c r="D481" i="16"/>
  <c r="C481" i="16"/>
  <c r="G480" i="16"/>
  <c r="F480" i="16"/>
  <c r="E480" i="16"/>
  <c r="D480" i="16"/>
  <c r="C480" i="16"/>
  <c r="G479" i="16"/>
  <c r="F479" i="16"/>
  <c r="E479" i="16"/>
  <c r="D479" i="16"/>
  <c r="C479" i="16"/>
  <c r="G478" i="16"/>
  <c r="F478" i="16"/>
  <c r="E478" i="16"/>
  <c r="D478" i="16"/>
  <c r="C478" i="16"/>
  <c r="G477" i="16"/>
  <c r="F477" i="16"/>
  <c r="E477" i="16"/>
  <c r="D477" i="16"/>
  <c r="C477" i="16"/>
  <c r="G476" i="16"/>
  <c r="F476" i="16"/>
  <c r="E476" i="16"/>
  <c r="D476" i="16"/>
  <c r="C476" i="16"/>
  <c r="G475" i="16"/>
  <c r="F475" i="16"/>
  <c r="E475" i="16"/>
  <c r="D475" i="16"/>
  <c r="C475" i="16"/>
  <c r="D474" i="16"/>
  <c r="C474" i="16"/>
  <c r="G473" i="16"/>
  <c r="F473" i="16"/>
  <c r="E473" i="16"/>
  <c r="D473" i="16"/>
  <c r="C473" i="16"/>
  <c r="G472" i="16"/>
  <c r="F472" i="16"/>
  <c r="E472" i="16"/>
  <c r="D472" i="16"/>
  <c r="C472" i="16"/>
  <c r="D471" i="16"/>
  <c r="C471" i="16"/>
  <c r="G470" i="16"/>
  <c r="F470" i="16"/>
  <c r="E470" i="16"/>
  <c r="D470" i="16"/>
  <c r="C470" i="16"/>
  <c r="D469" i="16"/>
  <c r="C469" i="16"/>
  <c r="G468" i="16"/>
  <c r="F468" i="16"/>
  <c r="E468" i="16"/>
  <c r="D468" i="16"/>
  <c r="C468" i="16"/>
  <c r="G467" i="16"/>
  <c r="F467" i="16"/>
  <c r="E467" i="16"/>
  <c r="D467" i="16"/>
  <c r="C467" i="16"/>
  <c r="G466" i="16"/>
  <c r="F466" i="16"/>
  <c r="E466" i="16"/>
  <c r="D466" i="16"/>
  <c r="C466" i="16"/>
  <c r="G465" i="16"/>
  <c r="F465" i="16"/>
  <c r="E465" i="16"/>
  <c r="D465" i="16"/>
  <c r="C465" i="16"/>
  <c r="G464" i="16"/>
  <c r="F464" i="16"/>
  <c r="E464" i="16"/>
  <c r="D464" i="16"/>
  <c r="C464" i="16"/>
  <c r="G463" i="16"/>
  <c r="F463" i="16"/>
  <c r="E463" i="16"/>
  <c r="D463" i="16"/>
  <c r="C463" i="16"/>
  <c r="G462" i="16"/>
  <c r="E462" i="16"/>
  <c r="D462" i="16"/>
  <c r="C462" i="16"/>
  <c r="G461" i="16"/>
  <c r="F461" i="16"/>
  <c r="E461" i="16"/>
  <c r="D461" i="16"/>
  <c r="C461" i="16"/>
  <c r="G460" i="16"/>
  <c r="F460" i="16"/>
  <c r="E460" i="16"/>
  <c r="D460" i="16"/>
  <c r="C460" i="16"/>
  <c r="G459" i="16"/>
  <c r="F459" i="16"/>
  <c r="E459" i="16"/>
  <c r="D459" i="16"/>
  <c r="C459" i="16"/>
  <c r="G458" i="16"/>
  <c r="F458" i="16"/>
  <c r="E458" i="16"/>
  <c r="D458" i="16"/>
  <c r="C458" i="16"/>
  <c r="G457" i="16"/>
  <c r="F457" i="16"/>
  <c r="E457" i="16"/>
  <c r="D457" i="16"/>
  <c r="C457" i="16"/>
  <c r="G456" i="16"/>
  <c r="F456" i="16"/>
  <c r="E456" i="16"/>
  <c r="D456" i="16"/>
  <c r="C456" i="16"/>
  <c r="E455" i="16"/>
  <c r="D455" i="16"/>
  <c r="C455" i="16"/>
  <c r="G452" i="16"/>
  <c r="F452" i="16"/>
  <c r="E452" i="16"/>
  <c r="D452" i="16"/>
  <c r="C452" i="16"/>
  <c r="G451" i="16"/>
  <c r="F451" i="16"/>
  <c r="E451" i="16"/>
  <c r="D451" i="16"/>
  <c r="C451" i="16"/>
  <c r="G450" i="16"/>
  <c r="F450" i="16"/>
  <c r="E450" i="16"/>
  <c r="D450" i="16"/>
  <c r="C450" i="16"/>
  <c r="G449" i="16"/>
  <c r="F449" i="16"/>
  <c r="E449" i="16"/>
  <c r="D449" i="16"/>
  <c r="C449" i="16"/>
  <c r="G448" i="16"/>
  <c r="F448" i="16"/>
  <c r="E448" i="16"/>
  <c r="D448" i="16"/>
  <c r="C448" i="16"/>
  <c r="E447" i="16"/>
  <c r="D447" i="16"/>
  <c r="C447" i="16"/>
  <c r="G446" i="16"/>
  <c r="F446" i="16"/>
  <c r="E446" i="16"/>
  <c r="D446" i="16"/>
  <c r="C446" i="16"/>
  <c r="G445" i="16"/>
  <c r="F445" i="16"/>
  <c r="E445" i="16"/>
  <c r="D445" i="16"/>
  <c r="C445" i="16"/>
  <c r="G444" i="16"/>
  <c r="F444" i="16"/>
  <c r="E444" i="16"/>
  <c r="D444" i="16"/>
  <c r="C444" i="16"/>
  <c r="G443" i="16"/>
  <c r="F443" i="16"/>
  <c r="E443" i="16"/>
  <c r="D443" i="16"/>
  <c r="C443" i="16"/>
  <c r="G442" i="16"/>
  <c r="F442" i="16"/>
  <c r="E442" i="16"/>
  <c r="D442" i="16"/>
  <c r="C442" i="16"/>
  <c r="G441" i="16"/>
  <c r="F441" i="16"/>
  <c r="E441" i="16"/>
  <c r="D441" i="16"/>
  <c r="C441" i="16"/>
  <c r="E440" i="16"/>
  <c r="D440" i="16"/>
  <c r="C440" i="16"/>
  <c r="G439" i="16"/>
  <c r="F439" i="16"/>
  <c r="E439" i="16"/>
  <c r="D439" i="16"/>
  <c r="C439" i="16"/>
  <c r="G438" i="16"/>
  <c r="F438" i="16"/>
  <c r="E438" i="16"/>
  <c r="D438" i="16"/>
  <c r="C438" i="16"/>
  <c r="G437" i="16"/>
  <c r="F437" i="16"/>
  <c r="E437" i="16"/>
  <c r="D437" i="16"/>
  <c r="C437" i="16"/>
  <c r="G436" i="16"/>
  <c r="F436" i="16"/>
  <c r="E436" i="16"/>
  <c r="D436" i="16"/>
  <c r="C436" i="16"/>
  <c r="G435" i="16"/>
  <c r="F435" i="16"/>
  <c r="E435" i="16"/>
  <c r="D435" i="16"/>
  <c r="C435" i="16"/>
  <c r="G434" i="16"/>
  <c r="F434" i="16"/>
  <c r="E434" i="16"/>
  <c r="D434" i="16"/>
  <c r="C434" i="16"/>
  <c r="E433" i="16"/>
  <c r="D433" i="16"/>
  <c r="C433" i="16"/>
  <c r="G432" i="16"/>
  <c r="F432" i="16"/>
  <c r="E432" i="16"/>
  <c r="D432" i="16"/>
  <c r="C432" i="16"/>
  <c r="G431" i="16"/>
  <c r="F431" i="16"/>
  <c r="E431" i="16"/>
  <c r="D431" i="16"/>
  <c r="C431" i="16"/>
  <c r="G430" i="16"/>
  <c r="F430" i="16"/>
  <c r="E430" i="16"/>
  <c r="D430" i="16"/>
  <c r="C430" i="16"/>
  <c r="G429" i="16"/>
  <c r="F429" i="16"/>
  <c r="E429" i="16"/>
  <c r="D429" i="16"/>
  <c r="C429" i="16"/>
  <c r="G428" i="16"/>
  <c r="F428" i="16"/>
  <c r="E428" i="16"/>
  <c r="D428" i="16"/>
  <c r="C428" i="16"/>
  <c r="G427" i="16"/>
  <c r="F427" i="16"/>
  <c r="E427" i="16"/>
  <c r="D427" i="16"/>
  <c r="C427" i="16"/>
  <c r="E426" i="16"/>
  <c r="D426" i="16"/>
  <c r="C426" i="16"/>
  <c r="G425" i="16"/>
  <c r="F425" i="16"/>
  <c r="E425" i="16"/>
  <c r="D425" i="16"/>
  <c r="C425" i="16"/>
  <c r="E424" i="16"/>
  <c r="D424" i="16"/>
  <c r="C424" i="16"/>
  <c r="G423" i="16"/>
  <c r="F423" i="16"/>
  <c r="E423" i="16"/>
  <c r="D423" i="16"/>
  <c r="C423" i="16"/>
  <c r="G422" i="16"/>
  <c r="F422" i="16"/>
  <c r="E422" i="16"/>
  <c r="D422" i="16"/>
  <c r="C422" i="16"/>
  <c r="G421" i="16"/>
  <c r="F421" i="16"/>
  <c r="E421" i="16"/>
  <c r="D421" i="16"/>
  <c r="C421" i="16"/>
  <c r="G420" i="16"/>
  <c r="F420" i="16"/>
  <c r="E420" i="16"/>
  <c r="D420" i="16"/>
  <c r="C420" i="16"/>
  <c r="G419" i="16"/>
  <c r="F419" i="16"/>
  <c r="E419" i="16"/>
  <c r="D419" i="16"/>
  <c r="C419" i="16"/>
  <c r="G418" i="16"/>
  <c r="F418" i="16"/>
  <c r="E418" i="16"/>
  <c r="D418" i="16"/>
  <c r="C418" i="16"/>
  <c r="E417" i="16"/>
  <c r="D417" i="16"/>
  <c r="C417" i="16"/>
  <c r="G416" i="16"/>
  <c r="F416" i="16"/>
  <c r="E416" i="16"/>
  <c r="D416" i="16"/>
  <c r="C416" i="16"/>
  <c r="G415" i="16"/>
  <c r="F415" i="16"/>
  <c r="E415" i="16"/>
  <c r="D415" i="16"/>
  <c r="C415" i="16"/>
  <c r="G414" i="16"/>
  <c r="F414" i="16"/>
  <c r="E414" i="16"/>
  <c r="D414" i="16"/>
  <c r="C414" i="16"/>
  <c r="G413" i="16"/>
  <c r="F413" i="16"/>
  <c r="E413" i="16"/>
  <c r="D413" i="16"/>
  <c r="C413" i="16"/>
  <c r="G412" i="16"/>
  <c r="F412" i="16"/>
  <c r="E412" i="16"/>
  <c r="D412" i="16"/>
  <c r="C412" i="16"/>
  <c r="G411" i="16"/>
  <c r="F411" i="16"/>
  <c r="E411" i="16"/>
  <c r="D411" i="16"/>
  <c r="C411" i="16"/>
  <c r="E410" i="16"/>
  <c r="D410" i="16"/>
  <c r="C410" i="16"/>
  <c r="G409" i="16"/>
  <c r="F409" i="16"/>
  <c r="E409" i="16"/>
  <c r="D409" i="16"/>
  <c r="C409" i="16"/>
  <c r="G408" i="16"/>
  <c r="F408" i="16"/>
  <c r="E408" i="16"/>
  <c r="D408" i="16"/>
  <c r="C408" i="16"/>
  <c r="G407" i="16"/>
  <c r="F407" i="16"/>
  <c r="E407" i="16"/>
  <c r="D407" i="16"/>
  <c r="C407" i="16"/>
  <c r="G406" i="16"/>
  <c r="F406" i="16"/>
  <c r="E406" i="16"/>
  <c r="D406" i="16"/>
  <c r="C406" i="16"/>
  <c r="G405" i="16"/>
  <c r="F405" i="16"/>
  <c r="E405" i="16"/>
  <c r="D405" i="16"/>
  <c r="C405" i="16"/>
  <c r="E404" i="16"/>
  <c r="D404" i="16"/>
  <c r="C404" i="16"/>
  <c r="G403" i="16"/>
  <c r="F403" i="16"/>
  <c r="E403" i="16"/>
  <c r="D403" i="16"/>
  <c r="C403" i="16"/>
  <c r="G402" i="16"/>
  <c r="F402" i="16"/>
  <c r="E402" i="16"/>
  <c r="D402" i="16"/>
  <c r="C402" i="16"/>
  <c r="G401" i="16"/>
  <c r="F401" i="16"/>
  <c r="E401" i="16"/>
  <c r="D401" i="16"/>
  <c r="C401" i="16"/>
  <c r="G400" i="16"/>
  <c r="F400" i="16"/>
  <c r="E400" i="16"/>
  <c r="D400" i="16"/>
  <c r="C400" i="16"/>
  <c r="G399" i="16"/>
  <c r="F399" i="16"/>
  <c r="E399" i="16"/>
  <c r="D399" i="16"/>
  <c r="C399" i="16"/>
  <c r="G398" i="16"/>
  <c r="F398" i="16"/>
  <c r="E398" i="16"/>
  <c r="D398" i="16"/>
  <c r="C398" i="16"/>
  <c r="E397" i="16"/>
  <c r="D397" i="16"/>
  <c r="C397" i="16"/>
  <c r="G396" i="16"/>
  <c r="F396" i="16"/>
  <c r="E396" i="16"/>
  <c r="D396" i="16"/>
  <c r="C396" i="16"/>
  <c r="E395" i="16"/>
  <c r="D395" i="16"/>
  <c r="C395" i="16"/>
  <c r="G394" i="16"/>
  <c r="F394" i="16"/>
  <c r="E394" i="16"/>
  <c r="D394" i="16"/>
  <c r="C394" i="16"/>
  <c r="G393" i="16"/>
  <c r="F393" i="16"/>
  <c r="E393" i="16"/>
  <c r="D393" i="16"/>
  <c r="C393" i="16"/>
  <c r="G392" i="16"/>
  <c r="F392" i="16"/>
  <c r="E392" i="16"/>
  <c r="D392" i="16"/>
  <c r="C392" i="16"/>
  <c r="G391" i="16"/>
  <c r="F391" i="16"/>
  <c r="E391" i="16"/>
  <c r="D391" i="16"/>
  <c r="C391" i="16"/>
  <c r="G390" i="16"/>
  <c r="F390" i="16"/>
  <c r="E390" i="16"/>
  <c r="D390" i="16"/>
  <c r="C390" i="16"/>
  <c r="E389" i="16"/>
  <c r="D389" i="16"/>
  <c r="C389" i="16"/>
  <c r="G388" i="16"/>
  <c r="F388" i="16"/>
  <c r="E388" i="16"/>
  <c r="D388" i="16"/>
  <c r="C388" i="16"/>
  <c r="E387" i="16"/>
  <c r="D387" i="16"/>
  <c r="C387" i="16"/>
  <c r="G386" i="16"/>
  <c r="F386" i="16"/>
  <c r="E386" i="16"/>
  <c r="D386" i="16"/>
  <c r="C386" i="16"/>
  <c r="G385" i="16"/>
  <c r="F385" i="16"/>
  <c r="E385" i="16"/>
  <c r="D385" i="16"/>
  <c r="C385" i="16"/>
  <c r="G384" i="16"/>
  <c r="F384" i="16"/>
  <c r="E384" i="16"/>
  <c r="D384" i="16"/>
  <c r="C384" i="16"/>
  <c r="G383" i="16"/>
  <c r="F383" i="16"/>
  <c r="E383" i="16"/>
  <c r="D383" i="16"/>
  <c r="C383" i="16"/>
  <c r="G382" i="16"/>
  <c r="F382" i="16"/>
  <c r="E382" i="16"/>
  <c r="D382" i="16"/>
  <c r="C382" i="16"/>
  <c r="G381" i="16"/>
  <c r="F381" i="16"/>
  <c r="E381" i="16"/>
  <c r="D381" i="16"/>
  <c r="C381" i="16"/>
  <c r="E380" i="16"/>
  <c r="D380" i="16"/>
  <c r="C380" i="16"/>
  <c r="G379" i="16"/>
  <c r="F379" i="16"/>
  <c r="E379" i="16"/>
  <c r="D379" i="16"/>
  <c r="C379" i="16"/>
  <c r="G378" i="16"/>
  <c r="F378" i="16"/>
  <c r="E378" i="16"/>
  <c r="D378" i="16"/>
  <c r="C378" i="16"/>
  <c r="G377" i="16"/>
  <c r="F377" i="16"/>
  <c r="E377" i="16"/>
  <c r="D377" i="16"/>
  <c r="C377" i="16"/>
  <c r="G376" i="16"/>
  <c r="F376" i="16"/>
  <c r="E376" i="16"/>
  <c r="D376" i="16"/>
  <c r="C376" i="16"/>
  <c r="G375" i="16"/>
  <c r="F375" i="16"/>
  <c r="E375" i="16"/>
  <c r="D375" i="16"/>
  <c r="C375" i="16"/>
  <c r="G374" i="16"/>
  <c r="F374" i="16"/>
  <c r="E374" i="16"/>
  <c r="D374" i="16"/>
  <c r="C374" i="16"/>
  <c r="E373" i="16"/>
  <c r="D373" i="16"/>
  <c r="C373" i="16"/>
  <c r="G372" i="16"/>
  <c r="F372" i="16"/>
  <c r="E372" i="16"/>
  <c r="D372" i="16"/>
  <c r="C372" i="16"/>
  <c r="G371" i="16"/>
  <c r="F371" i="16"/>
  <c r="E371" i="16"/>
  <c r="D371" i="16"/>
  <c r="C371" i="16"/>
  <c r="G370" i="16"/>
  <c r="F370" i="16"/>
  <c r="E370" i="16"/>
  <c r="D370" i="16"/>
  <c r="C370" i="16"/>
  <c r="G369" i="16"/>
  <c r="F369" i="16"/>
  <c r="E369" i="16"/>
  <c r="D369" i="16"/>
  <c r="C369" i="16"/>
  <c r="G368" i="16"/>
  <c r="F368" i="16"/>
  <c r="E368" i="16"/>
  <c r="D368" i="16"/>
  <c r="C368" i="16"/>
  <c r="G367" i="16"/>
  <c r="F367" i="16"/>
  <c r="E367" i="16"/>
  <c r="D367" i="16"/>
  <c r="C367" i="16"/>
  <c r="F366" i="16"/>
  <c r="E366" i="16"/>
  <c r="D366" i="16"/>
  <c r="C366" i="16"/>
  <c r="G365" i="16"/>
  <c r="F365" i="16"/>
  <c r="E365" i="16"/>
  <c r="D365" i="16"/>
  <c r="C365" i="16"/>
  <c r="G364" i="16"/>
  <c r="F364" i="16"/>
  <c r="E364" i="16"/>
  <c r="D364" i="16"/>
  <c r="C364" i="16"/>
  <c r="E363" i="16"/>
  <c r="D363" i="16"/>
  <c r="C363" i="16"/>
  <c r="G362" i="16"/>
  <c r="F362" i="16"/>
  <c r="E362" i="16"/>
  <c r="D362" i="16"/>
  <c r="C362" i="16"/>
  <c r="E361" i="16"/>
  <c r="D361" i="16"/>
  <c r="C361" i="16"/>
  <c r="G360" i="16"/>
  <c r="F360" i="16"/>
  <c r="E360" i="16"/>
  <c r="D360" i="16"/>
  <c r="C360" i="16"/>
  <c r="G359" i="16"/>
  <c r="F359" i="16"/>
  <c r="E359" i="16"/>
  <c r="D359" i="16"/>
  <c r="C359" i="16"/>
  <c r="G358" i="16"/>
  <c r="F358" i="16"/>
  <c r="E358" i="16"/>
  <c r="D358" i="16"/>
  <c r="C358" i="16"/>
  <c r="G357" i="16"/>
  <c r="F357" i="16"/>
  <c r="E357" i="16"/>
  <c r="D357" i="16"/>
  <c r="C357" i="16"/>
  <c r="G356" i="16"/>
  <c r="F356" i="16"/>
  <c r="E356" i="16"/>
  <c r="D356" i="16"/>
  <c r="C356" i="16"/>
  <c r="G355" i="16"/>
  <c r="F355" i="16"/>
  <c r="E355" i="16"/>
  <c r="D355" i="16"/>
  <c r="C355" i="16"/>
  <c r="G354" i="16"/>
  <c r="E354" i="16"/>
  <c r="D354" i="16"/>
  <c r="C354" i="16"/>
  <c r="G353" i="16"/>
  <c r="F353" i="16"/>
  <c r="E353" i="16"/>
  <c r="D353" i="16"/>
  <c r="C353" i="16"/>
  <c r="G352" i="16"/>
  <c r="F352" i="16"/>
  <c r="E352" i="16"/>
  <c r="D352" i="16"/>
  <c r="C352" i="16"/>
  <c r="G351" i="16"/>
  <c r="F351" i="16"/>
  <c r="E351" i="16"/>
  <c r="D351" i="16"/>
  <c r="C351" i="16"/>
  <c r="G350" i="16"/>
  <c r="F350" i="16"/>
  <c r="E350" i="16"/>
  <c r="D350" i="16"/>
  <c r="C350" i="16"/>
  <c r="G349" i="16"/>
  <c r="F349" i="16"/>
  <c r="E349" i="16"/>
  <c r="D349" i="16"/>
  <c r="C349" i="16"/>
  <c r="G348" i="16"/>
  <c r="F348" i="16"/>
  <c r="E348" i="16"/>
  <c r="D348" i="16"/>
  <c r="C348" i="16"/>
  <c r="E347" i="16"/>
  <c r="D347" i="16"/>
  <c r="C347" i="16"/>
  <c r="H344" i="16"/>
  <c r="G344" i="16"/>
  <c r="F344" i="16"/>
  <c r="E344" i="16"/>
  <c r="D344" i="16"/>
  <c r="C344" i="16"/>
  <c r="H343" i="16"/>
  <c r="G343" i="16"/>
  <c r="F343" i="16"/>
  <c r="E343" i="16"/>
  <c r="D343" i="16"/>
  <c r="C343" i="16"/>
  <c r="H342" i="16"/>
  <c r="G342" i="16"/>
  <c r="F342" i="16"/>
  <c r="E342" i="16"/>
  <c r="D342" i="16"/>
  <c r="C342" i="16"/>
  <c r="H341" i="16"/>
  <c r="G341" i="16"/>
  <c r="F341" i="16"/>
  <c r="E341" i="16"/>
  <c r="D341" i="16"/>
  <c r="C341" i="16"/>
  <c r="H340" i="16"/>
  <c r="G340" i="16"/>
  <c r="F340" i="16"/>
  <c r="E340" i="16"/>
  <c r="D340" i="16"/>
  <c r="C340" i="16"/>
  <c r="H339" i="16"/>
  <c r="G339" i="16"/>
  <c r="F339" i="16"/>
  <c r="E339" i="16"/>
  <c r="D339" i="16"/>
  <c r="C339" i="16"/>
  <c r="H338" i="16"/>
  <c r="G338" i="16"/>
  <c r="F338" i="16"/>
  <c r="E338" i="16"/>
  <c r="D338" i="16"/>
  <c r="C338" i="16"/>
  <c r="H337" i="16"/>
  <c r="G337" i="16"/>
  <c r="F337" i="16"/>
  <c r="E337" i="16"/>
  <c r="D337" i="16"/>
  <c r="C337" i="16"/>
  <c r="H336" i="16"/>
  <c r="G336" i="16"/>
  <c r="F336" i="16"/>
  <c r="E336" i="16"/>
  <c r="D336" i="16"/>
  <c r="C336" i="16"/>
  <c r="H335" i="16"/>
  <c r="G335" i="16"/>
  <c r="F335" i="16"/>
  <c r="E335" i="16"/>
  <c r="D335" i="16"/>
  <c r="C335" i="16"/>
  <c r="H334" i="16"/>
  <c r="G334" i="16"/>
  <c r="F334" i="16"/>
  <c r="E334" i="16"/>
  <c r="D334" i="16"/>
  <c r="C334" i="16"/>
  <c r="H333" i="16"/>
  <c r="G333" i="16"/>
  <c r="F333" i="16"/>
  <c r="E333" i="16"/>
  <c r="D333" i="16"/>
  <c r="C333" i="16"/>
  <c r="H332" i="16"/>
  <c r="G332" i="16"/>
  <c r="F332" i="16"/>
  <c r="E332" i="16"/>
  <c r="D332" i="16"/>
  <c r="C332" i="16"/>
  <c r="H331" i="16"/>
  <c r="G331" i="16"/>
  <c r="F331" i="16"/>
  <c r="E331" i="16"/>
  <c r="D331" i="16"/>
  <c r="C331" i="16"/>
  <c r="H330" i="16"/>
  <c r="G330" i="16"/>
  <c r="F330" i="16"/>
  <c r="E330" i="16"/>
  <c r="D330" i="16"/>
  <c r="C330" i="16"/>
  <c r="H329" i="16"/>
  <c r="G329" i="16"/>
  <c r="F329" i="16"/>
  <c r="E329" i="16"/>
  <c r="D329" i="16"/>
  <c r="C329" i="16"/>
  <c r="H328" i="16"/>
  <c r="G328" i="16"/>
  <c r="F328" i="16"/>
  <c r="E328" i="16"/>
  <c r="D328" i="16"/>
  <c r="C328" i="16"/>
  <c r="H327" i="16"/>
  <c r="G327" i="16"/>
  <c r="F327" i="16"/>
  <c r="E327" i="16"/>
  <c r="D327" i="16"/>
  <c r="C327" i="16"/>
  <c r="H326" i="16"/>
  <c r="G326" i="16"/>
  <c r="F326" i="16"/>
  <c r="E326" i="16"/>
  <c r="D326" i="16"/>
  <c r="C326" i="16"/>
  <c r="H325" i="16"/>
  <c r="G325" i="16"/>
  <c r="F325" i="16"/>
  <c r="E325" i="16"/>
  <c r="D325" i="16"/>
  <c r="C325" i="16"/>
  <c r="H324" i="16"/>
  <c r="G324" i="16"/>
  <c r="F324" i="16"/>
  <c r="E324" i="16"/>
  <c r="D324" i="16"/>
  <c r="C324" i="16"/>
  <c r="H323" i="16"/>
  <c r="G323" i="16"/>
  <c r="F323" i="16"/>
  <c r="E323" i="16"/>
  <c r="D323" i="16"/>
  <c r="C323" i="16"/>
  <c r="H322" i="16"/>
  <c r="G322" i="16"/>
  <c r="F322" i="16"/>
  <c r="E322" i="16"/>
  <c r="D322" i="16"/>
  <c r="C322" i="16"/>
  <c r="H321" i="16"/>
  <c r="G321" i="16"/>
  <c r="F321" i="16"/>
  <c r="E321" i="16"/>
  <c r="D321" i="16"/>
  <c r="C321" i="16"/>
  <c r="H320" i="16"/>
  <c r="G320" i="16"/>
  <c r="F320" i="16"/>
  <c r="E320" i="16"/>
  <c r="D320" i="16"/>
  <c r="C320" i="16"/>
  <c r="H319" i="16"/>
  <c r="G319" i="16"/>
  <c r="F319" i="16"/>
  <c r="E319" i="16"/>
  <c r="D319" i="16"/>
  <c r="C319" i="16"/>
  <c r="H318" i="16"/>
  <c r="G318" i="16"/>
  <c r="F318" i="16"/>
  <c r="E318" i="16"/>
  <c r="D318" i="16"/>
  <c r="C318" i="16"/>
  <c r="H317" i="16"/>
  <c r="G317" i="16"/>
  <c r="F317" i="16"/>
  <c r="E317" i="16"/>
  <c r="D317" i="16"/>
  <c r="C317" i="16"/>
  <c r="H316" i="16"/>
  <c r="G316" i="16"/>
  <c r="F316" i="16"/>
  <c r="E316" i="16"/>
  <c r="D316" i="16"/>
  <c r="C316" i="16"/>
  <c r="H315" i="16"/>
  <c r="G315" i="16"/>
  <c r="F315" i="16"/>
  <c r="E315" i="16"/>
  <c r="D315" i="16"/>
  <c r="C315" i="16"/>
  <c r="H314" i="16"/>
  <c r="G314" i="16"/>
  <c r="F314" i="16"/>
  <c r="E314" i="16"/>
  <c r="D314" i="16"/>
  <c r="C314" i="16"/>
  <c r="H313" i="16"/>
  <c r="G313" i="16"/>
  <c r="F313" i="16"/>
  <c r="E313" i="16"/>
  <c r="D313" i="16"/>
  <c r="C313" i="16"/>
  <c r="H312" i="16"/>
  <c r="G312" i="16"/>
  <c r="F312" i="16"/>
  <c r="E312" i="16"/>
  <c r="D312" i="16"/>
  <c r="C312" i="16"/>
  <c r="H311" i="16"/>
  <c r="G311" i="16"/>
  <c r="F311" i="16"/>
  <c r="E311" i="16"/>
  <c r="D311" i="16"/>
  <c r="C311" i="16"/>
  <c r="H310" i="16"/>
  <c r="G310" i="16"/>
  <c r="F310" i="16"/>
  <c r="E310" i="16"/>
  <c r="D310" i="16"/>
  <c r="C310" i="16"/>
  <c r="H309" i="16"/>
  <c r="G309" i="16"/>
  <c r="F309" i="16"/>
  <c r="E309" i="16"/>
  <c r="D309" i="16"/>
  <c r="C309" i="16"/>
  <c r="H308" i="16"/>
  <c r="G308" i="16"/>
  <c r="F308" i="16"/>
  <c r="E308" i="16"/>
  <c r="D308" i="16"/>
  <c r="C308" i="16"/>
  <c r="H307" i="16"/>
  <c r="G307" i="16"/>
  <c r="F307" i="16"/>
  <c r="E307" i="16"/>
  <c r="D307" i="16"/>
  <c r="C307" i="16"/>
  <c r="J304" i="16"/>
  <c r="I304" i="16"/>
  <c r="H304" i="16"/>
  <c r="G304" i="16"/>
  <c r="F304" i="16"/>
  <c r="E304" i="16"/>
  <c r="C304" i="16"/>
  <c r="J303" i="16"/>
  <c r="I303" i="16"/>
  <c r="H303" i="16"/>
  <c r="G303" i="16"/>
  <c r="F303" i="16"/>
  <c r="E303" i="16"/>
  <c r="C303" i="16"/>
  <c r="J302" i="16"/>
  <c r="I302" i="16"/>
  <c r="H302" i="16"/>
  <c r="G302" i="16"/>
  <c r="F302" i="16"/>
  <c r="E302" i="16"/>
  <c r="C302" i="16"/>
  <c r="J301" i="16"/>
  <c r="I301" i="16"/>
  <c r="H301" i="16"/>
  <c r="G301" i="16"/>
  <c r="F301" i="16"/>
  <c r="E301" i="16"/>
  <c r="C301" i="16"/>
  <c r="J300" i="16"/>
  <c r="I300" i="16"/>
  <c r="H300" i="16"/>
  <c r="G300" i="16"/>
  <c r="F300" i="16"/>
  <c r="E300" i="16"/>
  <c r="C300" i="16"/>
  <c r="J299" i="16"/>
  <c r="I299" i="16"/>
  <c r="H299" i="16"/>
  <c r="G299" i="16"/>
  <c r="F299" i="16"/>
  <c r="E299" i="16"/>
  <c r="C299" i="16"/>
  <c r="J298" i="16"/>
  <c r="I298" i="16"/>
  <c r="H298" i="16"/>
  <c r="G298" i="16"/>
  <c r="F298" i="16"/>
  <c r="E298" i="16"/>
  <c r="D298" i="16"/>
  <c r="C298" i="16"/>
  <c r="J297" i="16"/>
  <c r="I297" i="16"/>
  <c r="H297" i="16"/>
  <c r="G297" i="16"/>
  <c r="F297" i="16"/>
  <c r="E297" i="16"/>
  <c r="D297" i="16"/>
  <c r="C297" i="16"/>
  <c r="J296" i="16"/>
  <c r="I296" i="16"/>
  <c r="H296" i="16"/>
  <c r="G296" i="16"/>
  <c r="F296" i="16"/>
  <c r="E296" i="16"/>
  <c r="D296" i="16"/>
  <c r="C296" i="16"/>
  <c r="J295" i="16"/>
  <c r="I295" i="16"/>
  <c r="H295" i="16"/>
  <c r="G295" i="16"/>
  <c r="F295" i="16"/>
  <c r="E295" i="16"/>
  <c r="D295" i="16"/>
  <c r="C295" i="16"/>
  <c r="J294" i="16"/>
  <c r="I294" i="16"/>
  <c r="H294" i="16"/>
  <c r="G294" i="16"/>
  <c r="F294" i="16"/>
  <c r="E294" i="16"/>
  <c r="D294" i="16"/>
  <c r="C294" i="16"/>
  <c r="J293" i="16"/>
  <c r="I293" i="16"/>
  <c r="H293" i="16"/>
  <c r="G293" i="16"/>
  <c r="F293" i="16"/>
  <c r="E293" i="16"/>
  <c r="D293" i="16"/>
  <c r="C293" i="16"/>
  <c r="J292" i="16"/>
  <c r="I292" i="16"/>
  <c r="H292" i="16"/>
  <c r="G292" i="16"/>
  <c r="F292" i="16"/>
  <c r="E292" i="16"/>
  <c r="D292" i="16"/>
  <c r="C292" i="16"/>
  <c r="J291" i="16"/>
  <c r="I291" i="16"/>
  <c r="H291" i="16"/>
  <c r="G291" i="16"/>
  <c r="F291" i="16"/>
  <c r="E291" i="16"/>
  <c r="C291" i="16"/>
  <c r="J290" i="16"/>
  <c r="I290" i="16"/>
  <c r="H290" i="16"/>
  <c r="G290" i="16"/>
  <c r="F290" i="16"/>
  <c r="E290" i="16"/>
  <c r="C290" i="16"/>
  <c r="J289" i="16"/>
  <c r="I289" i="16"/>
  <c r="H289" i="16"/>
  <c r="G289" i="16"/>
  <c r="F289" i="16"/>
  <c r="E289" i="16"/>
  <c r="C289" i="16"/>
  <c r="J288" i="16"/>
  <c r="I288" i="16"/>
  <c r="H288" i="16"/>
  <c r="G288" i="16"/>
  <c r="F288" i="16"/>
  <c r="E288" i="16"/>
  <c r="C288" i="16"/>
  <c r="J287" i="16"/>
  <c r="I287" i="16"/>
  <c r="H287" i="16"/>
  <c r="G287" i="16"/>
  <c r="F287" i="16"/>
  <c r="E287" i="16"/>
  <c r="C287" i="16"/>
  <c r="J286" i="16"/>
  <c r="I286" i="16"/>
  <c r="H286" i="16"/>
  <c r="G286" i="16"/>
  <c r="F286" i="16"/>
  <c r="E286" i="16"/>
  <c r="C286" i="16"/>
  <c r="J285" i="16"/>
  <c r="I285" i="16"/>
  <c r="H285" i="16"/>
  <c r="G285" i="16"/>
  <c r="F285" i="16"/>
  <c r="E285" i="16"/>
  <c r="C285" i="16"/>
  <c r="J284" i="16"/>
  <c r="I284" i="16"/>
  <c r="H284" i="16"/>
  <c r="G284" i="16"/>
  <c r="F284" i="16"/>
  <c r="E284" i="16"/>
  <c r="D284" i="16"/>
  <c r="C284" i="16"/>
  <c r="J283" i="16"/>
  <c r="I283" i="16"/>
  <c r="H283" i="16"/>
  <c r="G283" i="16"/>
  <c r="F283" i="16"/>
  <c r="E283" i="16"/>
  <c r="D283" i="16"/>
  <c r="C283" i="16"/>
  <c r="J282" i="16"/>
  <c r="I282" i="16"/>
  <c r="H282" i="16"/>
  <c r="G282" i="16"/>
  <c r="F282" i="16"/>
  <c r="E282" i="16"/>
  <c r="D282" i="16"/>
  <c r="C282" i="16"/>
  <c r="J281" i="16"/>
  <c r="I281" i="16"/>
  <c r="H281" i="16"/>
  <c r="G281" i="16"/>
  <c r="F281" i="16"/>
  <c r="E281" i="16"/>
  <c r="D281" i="16"/>
  <c r="C281" i="16"/>
  <c r="J278" i="16"/>
  <c r="I278" i="16"/>
  <c r="H278" i="16"/>
  <c r="G278" i="16"/>
  <c r="F278" i="16"/>
  <c r="E278" i="16"/>
  <c r="D278" i="16"/>
  <c r="C278" i="16"/>
  <c r="J277" i="16"/>
  <c r="I277" i="16"/>
  <c r="H277" i="16"/>
  <c r="G277" i="16"/>
  <c r="F277" i="16"/>
  <c r="E277" i="16"/>
  <c r="D277" i="16"/>
  <c r="C277" i="16"/>
  <c r="J276" i="16"/>
  <c r="I276" i="16"/>
  <c r="H276" i="16"/>
  <c r="G276" i="16"/>
  <c r="F276" i="16"/>
  <c r="E276" i="16"/>
  <c r="D276" i="16"/>
  <c r="C276" i="16"/>
  <c r="J275" i="16"/>
  <c r="I275" i="16"/>
  <c r="H275" i="16"/>
  <c r="G275" i="16"/>
  <c r="F275" i="16"/>
  <c r="E275" i="16"/>
  <c r="D275" i="16"/>
  <c r="C275" i="16"/>
  <c r="J274" i="16"/>
  <c r="I274" i="16"/>
  <c r="H274" i="16"/>
  <c r="G274" i="16"/>
  <c r="F274" i="16"/>
  <c r="E274" i="16"/>
  <c r="D274" i="16"/>
  <c r="C274" i="16"/>
  <c r="J273" i="16"/>
  <c r="I273" i="16"/>
  <c r="H273" i="16"/>
  <c r="G273" i="16"/>
  <c r="F273" i="16"/>
  <c r="E273" i="16"/>
  <c r="D273" i="16"/>
  <c r="C273" i="16"/>
  <c r="J272" i="16"/>
  <c r="I272" i="16"/>
  <c r="H272" i="16"/>
  <c r="G272" i="16"/>
  <c r="F272" i="16"/>
  <c r="E272" i="16"/>
  <c r="D272" i="16"/>
  <c r="C272" i="16"/>
  <c r="J271" i="16"/>
  <c r="I271" i="16"/>
  <c r="H271" i="16"/>
  <c r="G271" i="16"/>
  <c r="F271" i="16"/>
  <c r="E271" i="16"/>
  <c r="D271" i="16"/>
  <c r="C271" i="16"/>
  <c r="J270" i="16"/>
  <c r="I270" i="16"/>
  <c r="H270" i="16"/>
  <c r="G270" i="16"/>
  <c r="F270" i="16"/>
  <c r="E270" i="16"/>
  <c r="D270" i="16"/>
  <c r="C270" i="16"/>
  <c r="J269" i="16"/>
  <c r="I269" i="16"/>
  <c r="H269" i="16"/>
  <c r="G269" i="16"/>
  <c r="F269" i="16"/>
  <c r="E269" i="16"/>
  <c r="D269" i="16"/>
  <c r="C269" i="16"/>
  <c r="J268" i="16"/>
  <c r="I268" i="16"/>
  <c r="H268" i="16"/>
  <c r="G268" i="16"/>
  <c r="F268" i="16"/>
  <c r="E268" i="16"/>
  <c r="D268" i="16"/>
  <c r="C268" i="16"/>
  <c r="J267" i="16"/>
  <c r="I267" i="16"/>
  <c r="H267" i="16"/>
  <c r="G267" i="16"/>
  <c r="F267" i="16"/>
  <c r="E267" i="16"/>
  <c r="D267" i="16"/>
  <c r="C267" i="16"/>
  <c r="J266" i="16"/>
  <c r="I266" i="16"/>
  <c r="H266" i="16"/>
  <c r="G266" i="16"/>
  <c r="F266" i="16"/>
  <c r="E266" i="16"/>
  <c r="D266" i="16"/>
  <c r="C266" i="16"/>
  <c r="J265" i="16"/>
  <c r="I265" i="16"/>
  <c r="H265" i="16"/>
  <c r="G265" i="16"/>
  <c r="F265" i="16"/>
  <c r="E265" i="16"/>
  <c r="D265" i="16"/>
  <c r="C265" i="16"/>
  <c r="J264" i="16"/>
  <c r="I264" i="16"/>
  <c r="H264" i="16"/>
  <c r="G264" i="16"/>
  <c r="F264" i="16"/>
  <c r="E264" i="16"/>
  <c r="D264" i="16"/>
  <c r="C264" i="16"/>
  <c r="J263" i="16"/>
  <c r="I263" i="16"/>
  <c r="H263" i="16"/>
  <c r="G263" i="16"/>
  <c r="F263" i="16"/>
  <c r="E263" i="16"/>
  <c r="D263" i="16"/>
  <c r="C263" i="16"/>
  <c r="J262" i="16"/>
  <c r="I262" i="16"/>
  <c r="H262" i="16"/>
  <c r="G262" i="16"/>
  <c r="F262" i="16"/>
  <c r="E262" i="16"/>
  <c r="D262" i="16"/>
  <c r="C262" i="16"/>
  <c r="J261" i="16"/>
  <c r="I261" i="16"/>
  <c r="H261" i="16"/>
  <c r="G261" i="16"/>
  <c r="F261" i="16"/>
  <c r="E261" i="16"/>
  <c r="D261" i="16"/>
  <c r="C261" i="16"/>
  <c r="J260" i="16"/>
  <c r="I260" i="16"/>
  <c r="H260" i="16"/>
  <c r="G260" i="16"/>
  <c r="F260" i="16"/>
  <c r="E260" i="16"/>
  <c r="D260" i="16"/>
  <c r="C260" i="16"/>
  <c r="J259" i="16"/>
  <c r="I259" i="16"/>
  <c r="H259" i="16"/>
  <c r="G259" i="16"/>
  <c r="F259" i="16"/>
  <c r="E259" i="16"/>
  <c r="D259" i="16"/>
  <c r="C259" i="16"/>
  <c r="J258" i="16"/>
  <c r="I258" i="16"/>
  <c r="H258" i="16"/>
  <c r="G258" i="16"/>
  <c r="F258" i="16"/>
  <c r="E258" i="16"/>
  <c r="D258" i="16"/>
  <c r="C258" i="16"/>
  <c r="J257" i="16"/>
  <c r="I257" i="16"/>
  <c r="H257" i="16"/>
  <c r="G257" i="16"/>
  <c r="F257" i="16"/>
  <c r="E257" i="16"/>
  <c r="D257" i="16"/>
  <c r="C257" i="16"/>
  <c r="J256" i="16"/>
  <c r="I256" i="16"/>
  <c r="H256" i="16"/>
  <c r="G256" i="16"/>
  <c r="F256" i="16"/>
  <c r="E256" i="16"/>
  <c r="D256" i="16"/>
  <c r="C256" i="16"/>
  <c r="J255" i="16"/>
  <c r="I255" i="16"/>
  <c r="H255" i="16"/>
  <c r="G255" i="16"/>
  <c r="F255" i="16"/>
  <c r="E255" i="16"/>
  <c r="D255" i="16"/>
  <c r="C255" i="16"/>
  <c r="J254" i="16"/>
  <c r="I254" i="16"/>
  <c r="H254" i="16"/>
  <c r="G254" i="16"/>
  <c r="F254" i="16"/>
  <c r="E254" i="16"/>
  <c r="D254" i="16"/>
  <c r="C254" i="16"/>
  <c r="J253" i="16"/>
  <c r="I253" i="16"/>
  <c r="H253" i="16"/>
  <c r="G253" i="16"/>
  <c r="F253" i="16"/>
  <c r="E253" i="16"/>
  <c r="D253" i="16"/>
  <c r="C253" i="16"/>
  <c r="J252" i="16"/>
  <c r="I252" i="16"/>
  <c r="H252" i="16"/>
  <c r="G252" i="16"/>
  <c r="F252" i="16"/>
  <c r="E252" i="16"/>
  <c r="D252" i="16"/>
  <c r="C252" i="16"/>
  <c r="J251" i="16"/>
  <c r="I251" i="16"/>
  <c r="H251" i="16"/>
  <c r="G251" i="16"/>
  <c r="F251" i="16"/>
  <c r="E251" i="16"/>
  <c r="D251" i="16"/>
  <c r="C251" i="16"/>
  <c r="J250" i="16"/>
  <c r="I250" i="16"/>
  <c r="H250" i="16"/>
  <c r="G250" i="16"/>
  <c r="F250" i="16"/>
  <c r="E250" i="16"/>
  <c r="D250" i="16"/>
  <c r="C250" i="16"/>
  <c r="J249" i="16"/>
  <c r="I249" i="16"/>
  <c r="H249" i="16"/>
  <c r="G249" i="16"/>
  <c r="F249" i="16"/>
  <c r="E249" i="16"/>
  <c r="D249" i="16"/>
  <c r="C249" i="16"/>
  <c r="J248" i="16"/>
  <c r="I248" i="16"/>
  <c r="H248" i="16"/>
  <c r="G248" i="16"/>
  <c r="F248" i="16"/>
  <c r="E248" i="16"/>
  <c r="D248" i="16"/>
  <c r="C248" i="16"/>
  <c r="J247" i="16"/>
  <c r="I247" i="16"/>
  <c r="H247" i="16"/>
  <c r="G247" i="16"/>
  <c r="F247" i="16"/>
  <c r="E247" i="16"/>
  <c r="D247" i="16"/>
  <c r="C247" i="16"/>
  <c r="J246" i="16"/>
  <c r="I246" i="16"/>
  <c r="H246" i="16"/>
  <c r="G246" i="16"/>
  <c r="F246" i="16"/>
  <c r="E246" i="16"/>
  <c r="D246" i="16"/>
  <c r="C246" i="16"/>
  <c r="J245" i="16"/>
  <c r="I245" i="16"/>
  <c r="H245" i="16"/>
  <c r="G245" i="16"/>
  <c r="F245" i="16"/>
  <c r="E245" i="16"/>
  <c r="D245" i="16"/>
  <c r="C245" i="16"/>
  <c r="J244" i="16"/>
  <c r="I244" i="16"/>
  <c r="H244" i="16"/>
  <c r="G244" i="16"/>
  <c r="F244" i="16"/>
  <c r="E244" i="16"/>
  <c r="D244" i="16"/>
  <c r="C244" i="16"/>
  <c r="J243" i="16"/>
  <c r="I243" i="16"/>
  <c r="H243" i="16"/>
  <c r="G243" i="16"/>
  <c r="F243" i="16"/>
  <c r="E243" i="16"/>
  <c r="D243" i="16"/>
  <c r="C243" i="16"/>
  <c r="J242" i="16"/>
  <c r="I242" i="16"/>
  <c r="H242" i="16"/>
  <c r="G242" i="16"/>
  <c r="F242" i="16"/>
  <c r="E242" i="16"/>
  <c r="D242" i="16"/>
  <c r="C242" i="16"/>
  <c r="J241" i="16"/>
  <c r="I241" i="16"/>
  <c r="H241" i="16"/>
  <c r="G241" i="16"/>
  <c r="F241" i="16"/>
  <c r="E241" i="16"/>
  <c r="D241" i="16"/>
  <c r="C241" i="16"/>
  <c r="J240" i="16"/>
  <c r="I240" i="16"/>
  <c r="H240" i="16"/>
  <c r="G240" i="16"/>
  <c r="F240" i="16"/>
  <c r="E240" i="16"/>
  <c r="D240" i="16"/>
  <c r="C240" i="16"/>
  <c r="J239" i="16"/>
  <c r="I239" i="16"/>
  <c r="H239" i="16"/>
  <c r="G239" i="16"/>
  <c r="F239" i="16"/>
  <c r="E239" i="16"/>
  <c r="D239" i="16"/>
  <c r="C239" i="16"/>
  <c r="J238" i="16"/>
  <c r="I238" i="16"/>
  <c r="H238" i="16"/>
  <c r="G238" i="16"/>
  <c r="F238" i="16"/>
  <c r="E238" i="16"/>
  <c r="D238" i="16"/>
  <c r="C238" i="16"/>
  <c r="J237" i="16"/>
  <c r="I237" i="16"/>
  <c r="H237" i="16"/>
  <c r="G237" i="16"/>
  <c r="F237" i="16"/>
  <c r="E237" i="16"/>
  <c r="D237" i="16"/>
  <c r="C237" i="16"/>
  <c r="J236" i="16"/>
  <c r="I236" i="16"/>
  <c r="H236" i="16"/>
  <c r="G236" i="16"/>
  <c r="F236" i="16"/>
  <c r="E236" i="16"/>
  <c r="D236" i="16"/>
  <c r="C236" i="16"/>
  <c r="J235" i="16"/>
  <c r="I235" i="16"/>
  <c r="H235" i="16"/>
  <c r="G235" i="16"/>
  <c r="F235" i="16"/>
  <c r="E235" i="16"/>
  <c r="D235" i="16"/>
  <c r="C235" i="16"/>
  <c r="J234" i="16"/>
  <c r="I234" i="16"/>
  <c r="H234" i="16"/>
  <c r="G234" i="16"/>
  <c r="F234" i="16"/>
  <c r="E234" i="16"/>
  <c r="D234" i="16"/>
  <c r="C234" i="16"/>
  <c r="J233" i="16"/>
  <c r="I233" i="16"/>
  <c r="H233" i="16"/>
  <c r="G233" i="16"/>
  <c r="F233" i="16"/>
  <c r="E233" i="16"/>
  <c r="D233" i="16"/>
  <c r="C233" i="16"/>
  <c r="J232" i="16"/>
  <c r="I232" i="16"/>
  <c r="H232" i="16"/>
  <c r="G232" i="16"/>
  <c r="F232" i="16"/>
  <c r="E232" i="16"/>
  <c r="D232" i="16"/>
  <c r="C232" i="16"/>
  <c r="J231" i="16"/>
  <c r="I231" i="16"/>
  <c r="H231" i="16"/>
  <c r="G231" i="16"/>
  <c r="F231" i="16"/>
  <c r="E231" i="16"/>
  <c r="D231" i="16"/>
  <c r="C231" i="16"/>
  <c r="J230" i="16"/>
  <c r="I230" i="16"/>
  <c r="H230" i="16"/>
  <c r="G230" i="16"/>
  <c r="F230" i="16"/>
  <c r="E230" i="16"/>
  <c r="D230" i="16"/>
  <c r="C230" i="16"/>
  <c r="J229" i="16"/>
  <c r="I229" i="16"/>
  <c r="H229" i="16"/>
  <c r="G229" i="16"/>
  <c r="F229" i="16"/>
  <c r="E229" i="16"/>
  <c r="D229" i="16"/>
  <c r="C229" i="16"/>
  <c r="J228" i="16"/>
  <c r="I228" i="16"/>
  <c r="H228" i="16"/>
  <c r="G228" i="16"/>
  <c r="F228" i="16"/>
  <c r="E228" i="16"/>
  <c r="D228" i="16"/>
  <c r="C228" i="16"/>
  <c r="J225" i="16"/>
  <c r="I225" i="16"/>
  <c r="H225" i="16"/>
  <c r="G225" i="16"/>
  <c r="F225" i="16"/>
  <c r="E225" i="16"/>
  <c r="D225" i="16"/>
  <c r="C225" i="16"/>
  <c r="J224" i="16"/>
  <c r="I224" i="16"/>
  <c r="H224" i="16"/>
  <c r="G224" i="16"/>
  <c r="F224" i="16"/>
  <c r="E224" i="16"/>
  <c r="D224" i="16"/>
  <c r="C224" i="16"/>
  <c r="J223" i="16"/>
  <c r="I223" i="16"/>
  <c r="H223" i="16"/>
  <c r="G223" i="16"/>
  <c r="F223" i="16"/>
  <c r="E223" i="16"/>
  <c r="D223" i="16"/>
  <c r="C223" i="16"/>
  <c r="J222" i="16"/>
  <c r="I222" i="16"/>
  <c r="H222" i="16"/>
  <c r="G222" i="16"/>
  <c r="F222" i="16"/>
  <c r="E222" i="16"/>
  <c r="D222" i="16"/>
  <c r="C222" i="16"/>
  <c r="J221" i="16"/>
  <c r="I221" i="16"/>
  <c r="H221" i="16"/>
  <c r="G221" i="16"/>
  <c r="F221" i="16"/>
  <c r="E221" i="16"/>
  <c r="D221" i="16"/>
  <c r="C221" i="16"/>
  <c r="J220" i="16"/>
  <c r="I220" i="16"/>
  <c r="H220" i="16"/>
  <c r="G220" i="16"/>
  <c r="F220" i="16"/>
  <c r="E220" i="16"/>
  <c r="D220" i="16"/>
  <c r="C220" i="16"/>
  <c r="J219" i="16"/>
  <c r="I219" i="16"/>
  <c r="H219" i="16"/>
  <c r="G219" i="16"/>
  <c r="F219" i="16"/>
  <c r="E219" i="16"/>
  <c r="D219" i="16"/>
  <c r="C219" i="16"/>
  <c r="J218" i="16"/>
  <c r="I218" i="16"/>
  <c r="H218" i="16"/>
  <c r="G218" i="16"/>
  <c r="F218" i="16"/>
  <c r="E218" i="16"/>
  <c r="D218" i="16"/>
  <c r="C218" i="16"/>
  <c r="J217" i="16"/>
  <c r="I217" i="16"/>
  <c r="H217" i="16"/>
  <c r="G217" i="16"/>
  <c r="F217" i="16"/>
  <c r="E217" i="16"/>
  <c r="D217" i="16"/>
  <c r="C217" i="16"/>
  <c r="J216" i="16"/>
  <c r="I216" i="16"/>
  <c r="H216" i="16"/>
  <c r="G216" i="16"/>
  <c r="F216" i="16"/>
  <c r="E216" i="16"/>
  <c r="D216" i="16"/>
  <c r="C216" i="16"/>
  <c r="J215" i="16"/>
  <c r="I215" i="16"/>
  <c r="H215" i="16"/>
  <c r="G215" i="16"/>
  <c r="F215" i="16"/>
  <c r="E215" i="16"/>
  <c r="D215" i="16"/>
  <c r="C215" i="16"/>
  <c r="J214" i="16"/>
  <c r="I214" i="16"/>
  <c r="H214" i="16"/>
  <c r="G214" i="16"/>
  <c r="F214" i="16"/>
  <c r="E214" i="16"/>
  <c r="D214" i="16"/>
  <c r="C214" i="16"/>
  <c r="J213" i="16"/>
  <c r="I213" i="16"/>
  <c r="H213" i="16"/>
  <c r="G213" i="16"/>
  <c r="F213" i="16"/>
  <c r="E213" i="16"/>
  <c r="D213" i="16"/>
  <c r="C213" i="16"/>
  <c r="J212" i="16"/>
  <c r="I212" i="16"/>
  <c r="H212" i="16"/>
  <c r="G212" i="16"/>
  <c r="F212" i="16"/>
  <c r="E212" i="16"/>
  <c r="D212" i="16"/>
  <c r="C212" i="16"/>
  <c r="J211" i="16"/>
  <c r="I211" i="16"/>
  <c r="H211" i="16"/>
  <c r="G211" i="16"/>
  <c r="F211" i="16"/>
  <c r="E211" i="16"/>
  <c r="D211" i="16"/>
  <c r="C211" i="16"/>
  <c r="J210" i="16"/>
  <c r="I210" i="16"/>
  <c r="H210" i="16"/>
  <c r="G210" i="16"/>
  <c r="F210" i="16"/>
  <c r="E210" i="16"/>
  <c r="D210" i="16"/>
  <c r="C210" i="16"/>
  <c r="J209" i="16"/>
  <c r="I209" i="16"/>
  <c r="H209" i="16"/>
  <c r="G209" i="16"/>
  <c r="F209" i="16"/>
  <c r="E209" i="16"/>
  <c r="D209" i="16"/>
  <c r="C209" i="16"/>
  <c r="J206" i="16"/>
  <c r="I206" i="16"/>
  <c r="H206" i="16"/>
  <c r="G206" i="16"/>
  <c r="F206" i="16"/>
  <c r="E206" i="16"/>
  <c r="D206" i="16"/>
  <c r="C206" i="16"/>
  <c r="J205" i="16"/>
  <c r="I205" i="16"/>
  <c r="H205" i="16"/>
  <c r="G205" i="16"/>
  <c r="F205" i="16"/>
  <c r="E205" i="16"/>
  <c r="D205" i="16"/>
  <c r="C205" i="16"/>
  <c r="J204" i="16"/>
  <c r="I204" i="16"/>
  <c r="H204" i="16"/>
  <c r="G204" i="16"/>
  <c r="F204" i="16"/>
  <c r="E204" i="16"/>
  <c r="D204" i="16"/>
  <c r="C204" i="16"/>
  <c r="J203" i="16"/>
  <c r="I203" i="16"/>
  <c r="H203" i="16"/>
  <c r="G203" i="16"/>
  <c r="F203" i="16"/>
  <c r="E203" i="16"/>
  <c r="D203" i="16"/>
  <c r="C203" i="16"/>
  <c r="J202" i="16"/>
  <c r="I202" i="16"/>
  <c r="H202" i="16"/>
  <c r="G202" i="16"/>
  <c r="F202" i="16"/>
  <c r="E202" i="16"/>
  <c r="D202" i="16"/>
  <c r="C202" i="16"/>
  <c r="J201" i="16"/>
  <c r="I201" i="16"/>
  <c r="H201" i="16"/>
  <c r="G201" i="16"/>
  <c r="F201" i="16"/>
  <c r="E201" i="16"/>
  <c r="D201" i="16"/>
  <c r="C201" i="16"/>
  <c r="J200" i="16"/>
  <c r="I200" i="16"/>
  <c r="H200" i="16"/>
  <c r="G200" i="16"/>
  <c r="F200" i="16"/>
  <c r="E200" i="16"/>
  <c r="D200" i="16"/>
  <c r="C200" i="16"/>
  <c r="J199" i="16"/>
  <c r="I199" i="16"/>
  <c r="H199" i="16"/>
  <c r="G199" i="16"/>
  <c r="F199" i="16"/>
  <c r="E199" i="16"/>
  <c r="D199" i="16"/>
  <c r="C199" i="16"/>
  <c r="J198" i="16"/>
  <c r="I198" i="16"/>
  <c r="H198" i="16"/>
  <c r="G198" i="16"/>
  <c r="F198" i="16"/>
  <c r="E198" i="16"/>
  <c r="D198" i="16"/>
  <c r="C198" i="16"/>
  <c r="J197" i="16"/>
  <c r="I197" i="16"/>
  <c r="H197" i="16"/>
  <c r="G197" i="16"/>
  <c r="F197" i="16"/>
  <c r="E197" i="16"/>
  <c r="D197" i="16"/>
  <c r="C197" i="16"/>
  <c r="J196" i="16"/>
  <c r="I196" i="16"/>
  <c r="H196" i="16"/>
  <c r="G196" i="16"/>
  <c r="F196" i="16"/>
  <c r="E196" i="16"/>
  <c r="D196" i="16"/>
  <c r="C196" i="16"/>
  <c r="J195" i="16"/>
  <c r="I195" i="16"/>
  <c r="H195" i="16"/>
  <c r="G195" i="16"/>
  <c r="F195" i="16"/>
  <c r="E195" i="16"/>
  <c r="D195" i="16"/>
  <c r="C195" i="16"/>
  <c r="J194" i="16"/>
  <c r="I194" i="16"/>
  <c r="H194" i="16"/>
  <c r="G194" i="16"/>
  <c r="F194" i="16"/>
  <c r="E194" i="16"/>
  <c r="D194" i="16"/>
  <c r="C194" i="16"/>
  <c r="J193" i="16"/>
  <c r="I193" i="16"/>
  <c r="H193" i="16"/>
  <c r="G193" i="16"/>
  <c r="F193" i="16"/>
  <c r="E193" i="16"/>
  <c r="D193" i="16"/>
  <c r="C193" i="16"/>
  <c r="J192" i="16"/>
  <c r="I192" i="16"/>
  <c r="H192" i="16"/>
  <c r="G192" i="16"/>
  <c r="F192" i="16"/>
  <c r="E192" i="16"/>
  <c r="D192" i="16"/>
  <c r="C192" i="16"/>
  <c r="J191" i="16"/>
  <c r="I191" i="16"/>
  <c r="H191" i="16"/>
  <c r="G191" i="16"/>
  <c r="F191" i="16"/>
  <c r="E191" i="16"/>
  <c r="D191" i="16"/>
  <c r="C191" i="16"/>
  <c r="J190" i="16"/>
  <c r="I190" i="16"/>
  <c r="H190" i="16"/>
  <c r="G190" i="16"/>
  <c r="F190" i="16"/>
  <c r="E190" i="16"/>
  <c r="D190" i="16"/>
  <c r="C190" i="16"/>
  <c r="J189" i="16"/>
  <c r="I189" i="16"/>
  <c r="H189" i="16"/>
  <c r="G189" i="16"/>
  <c r="F189" i="16"/>
  <c r="E189" i="16"/>
  <c r="D189" i="16"/>
  <c r="C189" i="16"/>
  <c r="J188" i="16"/>
  <c r="I188" i="16"/>
  <c r="H188" i="16"/>
  <c r="G188" i="16"/>
  <c r="F188" i="16"/>
  <c r="E188" i="16"/>
  <c r="D188" i="16"/>
  <c r="C188" i="16"/>
  <c r="J187" i="16"/>
  <c r="I187" i="16"/>
  <c r="H187" i="16"/>
  <c r="G187" i="16"/>
  <c r="F187" i="16"/>
  <c r="E187" i="16"/>
  <c r="D187" i="16"/>
  <c r="C187" i="16"/>
  <c r="J186" i="16"/>
  <c r="I186" i="16"/>
  <c r="H186" i="16"/>
  <c r="G186" i="16"/>
  <c r="F186" i="16"/>
  <c r="E186" i="16"/>
  <c r="D186" i="16"/>
  <c r="C186" i="16"/>
  <c r="J185" i="16"/>
  <c r="I185" i="16"/>
  <c r="H185" i="16"/>
  <c r="G185" i="16"/>
  <c r="F185" i="16"/>
  <c r="E185" i="16"/>
  <c r="D185" i="16"/>
  <c r="C185" i="16"/>
  <c r="J184" i="16"/>
  <c r="I184" i="16"/>
  <c r="H184" i="16"/>
  <c r="G184" i="16"/>
  <c r="F184" i="16"/>
  <c r="E184" i="16"/>
  <c r="D184" i="16"/>
  <c r="C184" i="16"/>
  <c r="J183" i="16"/>
  <c r="I183" i="16"/>
  <c r="H183" i="16"/>
  <c r="G183" i="16"/>
  <c r="F183" i="16"/>
  <c r="E183" i="16"/>
  <c r="D183" i="16"/>
  <c r="C183" i="16"/>
  <c r="J182" i="16"/>
  <c r="I182" i="16"/>
  <c r="H182" i="16"/>
  <c r="G182" i="16"/>
  <c r="F182" i="16"/>
  <c r="E182" i="16"/>
  <c r="D182" i="16"/>
  <c r="C182" i="16"/>
  <c r="J181" i="16"/>
  <c r="I181" i="16"/>
  <c r="H181" i="16"/>
  <c r="G181" i="16"/>
  <c r="F181" i="16"/>
  <c r="E181" i="16"/>
  <c r="D181" i="16"/>
  <c r="C181" i="16"/>
  <c r="J180" i="16"/>
  <c r="I180" i="16"/>
  <c r="H180" i="16"/>
  <c r="G180" i="16"/>
  <c r="F180" i="16"/>
  <c r="E180" i="16"/>
  <c r="D180" i="16"/>
  <c r="C180" i="16"/>
  <c r="J179" i="16"/>
  <c r="I179" i="16"/>
  <c r="H179" i="16"/>
  <c r="G179" i="16"/>
  <c r="F179" i="16"/>
  <c r="E179" i="16"/>
  <c r="D179" i="16"/>
  <c r="C179" i="16"/>
  <c r="J178" i="16"/>
  <c r="I178" i="16"/>
  <c r="H178" i="16"/>
  <c r="G178" i="16"/>
  <c r="F178" i="16"/>
  <c r="E178" i="16"/>
  <c r="D178" i="16"/>
  <c r="C178" i="16"/>
  <c r="J177" i="16"/>
  <c r="I177" i="16"/>
  <c r="H177" i="16"/>
  <c r="G177" i="16"/>
  <c r="F177" i="16"/>
  <c r="E177" i="16"/>
  <c r="D177" i="16"/>
  <c r="C177" i="16"/>
  <c r="J176" i="16"/>
  <c r="I176" i="16"/>
  <c r="H176" i="16"/>
  <c r="G176" i="16"/>
  <c r="F176" i="16"/>
  <c r="E176" i="16"/>
  <c r="D176" i="16"/>
  <c r="C176" i="16"/>
  <c r="J175" i="16"/>
  <c r="I175" i="16"/>
  <c r="H175" i="16"/>
  <c r="G175" i="16"/>
  <c r="F175" i="16"/>
  <c r="E175" i="16"/>
  <c r="D175" i="16"/>
  <c r="C175" i="16"/>
  <c r="J174" i="16"/>
  <c r="I174" i="16"/>
  <c r="H174" i="16"/>
  <c r="G174" i="16"/>
  <c r="F174" i="16"/>
  <c r="E174" i="16"/>
  <c r="D174" i="16"/>
  <c r="C174" i="16"/>
  <c r="J173" i="16"/>
  <c r="I173" i="16"/>
  <c r="H173" i="16"/>
  <c r="G173" i="16"/>
  <c r="F173" i="16"/>
  <c r="E173" i="16"/>
  <c r="D173" i="16"/>
  <c r="C173" i="16"/>
  <c r="J172" i="16"/>
  <c r="I172" i="16"/>
  <c r="H172" i="16"/>
  <c r="G172" i="16"/>
  <c r="F172" i="16"/>
  <c r="E172" i="16"/>
  <c r="D172" i="16"/>
  <c r="C172" i="16"/>
  <c r="J171" i="16"/>
  <c r="I171" i="16"/>
  <c r="H171" i="16"/>
  <c r="G171" i="16"/>
  <c r="F171" i="16"/>
  <c r="E171" i="16"/>
  <c r="D171" i="16"/>
  <c r="C171" i="16"/>
  <c r="N168" i="16"/>
  <c r="M168" i="16"/>
  <c r="L168" i="16"/>
  <c r="K168" i="16"/>
  <c r="J168" i="16"/>
  <c r="I168" i="16"/>
  <c r="H168" i="16"/>
  <c r="G168" i="16"/>
  <c r="F168" i="16"/>
  <c r="E168" i="16"/>
  <c r="D168" i="16"/>
  <c r="C168" i="16"/>
  <c r="N167" i="16"/>
  <c r="M167" i="16"/>
  <c r="L167" i="16"/>
  <c r="K167" i="16"/>
  <c r="J167" i="16"/>
  <c r="I167" i="16"/>
  <c r="H167" i="16"/>
  <c r="G167" i="16"/>
  <c r="F167" i="16"/>
  <c r="E167" i="16"/>
  <c r="D167" i="16"/>
  <c r="C167" i="16"/>
  <c r="N166" i="16"/>
  <c r="M166" i="16"/>
  <c r="L166" i="16"/>
  <c r="K166" i="16"/>
  <c r="J166" i="16"/>
  <c r="I166" i="16"/>
  <c r="H166" i="16"/>
  <c r="G166" i="16"/>
  <c r="F166" i="16"/>
  <c r="E166" i="16"/>
  <c r="D166" i="16"/>
  <c r="C166" i="16"/>
  <c r="N165" i="16"/>
  <c r="M165" i="16"/>
  <c r="L165" i="16"/>
  <c r="K165" i="16"/>
  <c r="J165" i="16"/>
  <c r="I165" i="16"/>
  <c r="H165" i="16"/>
  <c r="G165" i="16"/>
  <c r="F165" i="16"/>
  <c r="E165" i="16"/>
  <c r="D165" i="16"/>
  <c r="C165" i="16"/>
  <c r="N164" i="16"/>
  <c r="M164" i="16"/>
  <c r="L164" i="16"/>
  <c r="K164" i="16"/>
  <c r="J164" i="16"/>
  <c r="I164" i="16"/>
  <c r="H164" i="16"/>
  <c r="G164" i="16"/>
  <c r="F164" i="16"/>
  <c r="E164" i="16"/>
  <c r="D164" i="16"/>
  <c r="C164" i="16"/>
  <c r="N163" i="16"/>
  <c r="M163" i="16"/>
  <c r="L163" i="16"/>
  <c r="K163" i="16"/>
  <c r="J163" i="16"/>
  <c r="I163" i="16"/>
  <c r="H163" i="16"/>
  <c r="G163" i="16"/>
  <c r="F163" i="16"/>
  <c r="E163" i="16"/>
  <c r="D163" i="16"/>
  <c r="C163" i="16"/>
  <c r="N162" i="16"/>
  <c r="M162" i="16"/>
  <c r="L162" i="16"/>
  <c r="K162" i="16"/>
  <c r="J162" i="16"/>
  <c r="I162" i="16"/>
  <c r="H162" i="16"/>
  <c r="G162" i="16"/>
  <c r="F162" i="16"/>
  <c r="E162" i="16"/>
  <c r="D162" i="16"/>
  <c r="C162" i="16"/>
  <c r="N161" i="16"/>
  <c r="M161" i="16"/>
  <c r="L161" i="16"/>
  <c r="K161" i="16"/>
  <c r="J161" i="16"/>
  <c r="I161" i="16"/>
  <c r="H161" i="16"/>
  <c r="G161" i="16"/>
  <c r="F161" i="16"/>
  <c r="E161" i="16"/>
  <c r="D161" i="16"/>
  <c r="C161" i="16"/>
  <c r="N160" i="16"/>
  <c r="M160" i="16"/>
  <c r="L160" i="16"/>
  <c r="K160" i="16"/>
  <c r="J160" i="16"/>
  <c r="I160" i="16"/>
  <c r="H160" i="16"/>
  <c r="G160" i="16"/>
  <c r="F160" i="16"/>
  <c r="E160" i="16"/>
  <c r="D160" i="16"/>
  <c r="C160" i="16"/>
  <c r="N159" i="16"/>
  <c r="M159" i="16"/>
  <c r="L159" i="16"/>
  <c r="K159" i="16"/>
  <c r="J159" i="16"/>
  <c r="I159" i="16"/>
  <c r="H159" i="16"/>
  <c r="G159" i="16"/>
  <c r="F159" i="16"/>
  <c r="E159" i="16"/>
  <c r="D159" i="16"/>
  <c r="C159" i="16"/>
  <c r="N158" i="16"/>
  <c r="M158" i="16"/>
  <c r="L158" i="16"/>
  <c r="K158" i="16"/>
  <c r="J158" i="16"/>
  <c r="I158" i="16"/>
  <c r="H158" i="16"/>
  <c r="G158" i="16"/>
  <c r="F158" i="16"/>
  <c r="E158" i="16"/>
  <c r="D158" i="16"/>
  <c r="C158" i="16"/>
  <c r="N157" i="16"/>
  <c r="M157" i="16"/>
  <c r="L157" i="16"/>
  <c r="K157" i="16"/>
  <c r="J157" i="16"/>
  <c r="I157" i="16"/>
  <c r="H157" i="16"/>
  <c r="G157" i="16"/>
  <c r="F157" i="16"/>
  <c r="E157" i="16"/>
  <c r="D157" i="16"/>
  <c r="C157" i="16"/>
  <c r="N156" i="16"/>
  <c r="M156" i="16"/>
  <c r="L156" i="16"/>
  <c r="K156" i="16"/>
  <c r="J156" i="16"/>
  <c r="I156" i="16"/>
  <c r="H156" i="16"/>
  <c r="G156" i="16"/>
  <c r="F156" i="16"/>
  <c r="E156" i="16"/>
  <c r="D156" i="16"/>
  <c r="C156" i="16"/>
  <c r="N155" i="16"/>
  <c r="M155" i="16"/>
  <c r="L155" i="16"/>
  <c r="K155" i="16"/>
  <c r="J155" i="16"/>
  <c r="I155" i="16"/>
  <c r="H155" i="16"/>
  <c r="G155" i="16"/>
  <c r="F155" i="16"/>
  <c r="E155" i="16"/>
  <c r="D155" i="16"/>
  <c r="C155" i="16"/>
  <c r="N154" i="16"/>
  <c r="M154" i="16"/>
  <c r="L154" i="16"/>
  <c r="K154" i="16"/>
  <c r="J154" i="16"/>
  <c r="I154" i="16"/>
  <c r="H154" i="16"/>
  <c r="G154" i="16"/>
  <c r="F154" i="16"/>
  <c r="E154" i="16"/>
  <c r="D154" i="16"/>
  <c r="C154" i="16"/>
  <c r="N153" i="16"/>
  <c r="M153" i="16"/>
  <c r="L153" i="16"/>
  <c r="K153" i="16"/>
  <c r="J153" i="16"/>
  <c r="I153" i="16"/>
  <c r="H153" i="16"/>
  <c r="G153" i="16"/>
  <c r="F153" i="16"/>
  <c r="E153" i="16"/>
  <c r="D153" i="16"/>
  <c r="C153" i="16"/>
  <c r="N152" i="16"/>
  <c r="M152" i="16"/>
  <c r="L152" i="16"/>
  <c r="K152" i="16"/>
  <c r="J152" i="16"/>
  <c r="I152" i="16"/>
  <c r="H152" i="16"/>
  <c r="G152" i="16"/>
  <c r="F152" i="16"/>
  <c r="E152" i="16"/>
  <c r="D152" i="16"/>
  <c r="C152" i="16"/>
  <c r="N151" i="16"/>
  <c r="M151" i="16"/>
  <c r="L151" i="16"/>
  <c r="K151" i="16"/>
  <c r="J151" i="16"/>
  <c r="I151" i="16"/>
  <c r="H151" i="16"/>
  <c r="G151" i="16"/>
  <c r="F151" i="16"/>
  <c r="E151" i="16"/>
  <c r="D151" i="16"/>
  <c r="C151" i="16"/>
  <c r="N150" i="16"/>
  <c r="M150" i="16"/>
  <c r="L150" i="16"/>
  <c r="K150" i="16"/>
  <c r="J150" i="16"/>
  <c r="I150" i="16"/>
  <c r="H150" i="16"/>
  <c r="G150" i="16"/>
  <c r="F150" i="16"/>
  <c r="E150" i="16"/>
  <c r="D150" i="16"/>
  <c r="C150" i="16"/>
  <c r="N149" i="16"/>
  <c r="M149" i="16"/>
  <c r="L149" i="16"/>
  <c r="K149" i="16"/>
  <c r="J149" i="16"/>
  <c r="I149" i="16"/>
  <c r="H149" i="16"/>
  <c r="G149" i="16"/>
  <c r="F149" i="16"/>
  <c r="E149" i="16"/>
  <c r="D149" i="16"/>
  <c r="C149" i="16"/>
  <c r="N148" i="16"/>
  <c r="M148" i="16"/>
  <c r="L148" i="16"/>
  <c r="K148" i="16"/>
  <c r="J148" i="16"/>
  <c r="I148" i="16"/>
  <c r="H148" i="16"/>
  <c r="G148" i="16"/>
  <c r="F148" i="16"/>
  <c r="E148" i="16"/>
  <c r="D148" i="16"/>
  <c r="C148" i="16"/>
  <c r="N147" i="16"/>
  <c r="M147" i="16"/>
  <c r="L147" i="16"/>
  <c r="K147" i="16"/>
  <c r="J147" i="16"/>
  <c r="I147" i="16"/>
  <c r="H147" i="16"/>
  <c r="G147" i="16"/>
  <c r="F147" i="16"/>
  <c r="E147" i="16"/>
  <c r="D147" i="16"/>
  <c r="C147" i="16"/>
  <c r="N146" i="16"/>
  <c r="M146" i="16"/>
  <c r="L146" i="16"/>
  <c r="K146" i="16"/>
  <c r="J146" i="16"/>
  <c r="I146" i="16"/>
  <c r="H146" i="16"/>
  <c r="G146" i="16"/>
  <c r="F146" i="16"/>
  <c r="E146" i="16"/>
  <c r="D146" i="16"/>
  <c r="C146" i="16"/>
  <c r="N145" i="16"/>
  <c r="M145" i="16"/>
  <c r="L145" i="16"/>
  <c r="K145" i="16"/>
  <c r="J145" i="16"/>
  <c r="I145" i="16"/>
  <c r="H145" i="16"/>
  <c r="G145" i="16"/>
  <c r="F145" i="16"/>
  <c r="E145" i="16"/>
  <c r="D145" i="16"/>
  <c r="C145" i="16"/>
  <c r="N144" i="16"/>
  <c r="M144" i="16"/>
  <c r="L144" i="16"/>
  <c r="K144" i="16"/>
  <c r="J144" i="16"/>
  <c r="I144" i="16"/>
  <c r="H144" i="16"/>
  <c r="G144" i="16"/>
  <c r="F144" i="16"/>
  <c r="E144" i="16"/>
  <c r="D144" i="16"/>
  <c r="C144" i="16"/>
  <c r="N143" i="16"/>
  <c r="M143" i="16"/>
  <c r="L143" i="16"/>
  <c r="K143" i="16"/>
  <c r="J143" i="16"/>
  <c r="I143" i="16"/>
  <c r="H143" i="16"/>
  <c r="G143" i="16"/>
  <c r="F143" i="16"/>
  <c r="E143" i="16"/>
  <c r="D143" i="16"/>
  <c r="C143" i="16"/>
  <c r="N142" i="16"/>
  <c r="M142" i="16"/>
  <c r="L142" i="16"/>
  <c r="K142" i="16"/>
  <c r="J142" i="16"/>
  <c r="I142" i="16"/>
  <c r="H142" i="16"/>
  <c r="G142" i="16"/>
  <c r="F142" i="16"/>
  <c r="E142" i="16"/>
  <c r="D142" i="16"/>
  <c r="C142" i="16"/>
  <c r="N141" i="16"/>
  <c r="M141" i="16"/>
  <c r="L141" i="16"/>
  <c r="K141" i="16"/>
  <c r="J141" i="16"/>
  <c r="I141" i="16"/>
  <c r="H141" i="16"/>
  <c r="G141" i="16"/>
  <c r="F141" i="16"/>
  <c r="E141" i="16"/>
  <c r="D141" i="16"/>
  <c r="C141" i="16"/>
  <c r="N140" i="16"/>
  <c r="M140" i="16"/>
  <c r="L140" i="16"/>
  <c r="K140" i="16"/>
  <c r="J140" i="16"/>
  <c r="I140" i="16"/>
  <c r="H140" i="16"/>
  <c r="G140" i="16"/>
  <c r="F140" i="16"/>
  <c r="E140" i="16"/>
  <c r="D140" i="16"/>
  <c r="C140" i="16"/>
  <c r="N139" i="16"/>
  <c r="M139" i="16"/>
  <c r="L139" i="16"/>
  <c r="K139" i="16"/>
  <c r="J139" i="16"/>
  <c r="I139" i="16"/>
  <c r="H139" i="16"/>
  <c r="G139" i="16"/>
  <c r="F139" i="16"/>
  <c r="E139" i="16"/>
  <c r="D139" i="16"/>
  <c r="C139" i="16"/>
  <c r="N138" i="16"/>
  <c r="M138" i="16"/>
  <c r="L138" i="16"/>
  <c r="K138" i="16"/>
  <c r="J138" i="16"/>
  <c r="I138" i="16"/>
  <c r="H138" i="16"/>
  <c r="G138" i="16"/>
  <c r="F138" i="16"/>
  <c r="E138" i="16"/>
  <c r="D138" i="16"/>
  <c r="C138" i="16"/>
  <c r="N137" i="16"/>
  <c r="M137" i="16"/>
  <c r="L137" i="16"/>
  <c r="K137" i="16"/>
  <c r="J137" i="16"/>
  <c r="I137" i="16"/>
  <c r="H137" i="16"/>
  <c r="G137" i="16"/>
  <c r="F137" i="16"/>
  <c r="E137" i="16"/>
  <c r="D137" i="16"/>
  <c r="C137" i="16"/>
  <c r="N136" i="16"/>
  <c r="M136" i="16"/>
  <c r="L136" i="16"/>
  <c r="K136" i="16"/>
  <c r="J136" i="16"/>
  <c r="I136" i="16"/>
  <c r="H136" i="16"/>
  <c r="G136" i="16"/>
  <c r="F136" i="16"/>
  <c r="E136" i="16"/>
  <c r="D136" i="16"/>
  <c r="C136" i="16"/>
  <c r="R133" i="16"/>
  <c r="Q133" i="16"/>
  <c r="P133" i="16"/>
  <c r="O133" i="16"/>
  <c r="N133" i="16"/>
  <c r="M133" i="16"/>
  <c r="L133" i="16"/>
  <c r="K133" i="16"/>
  <c r="J133" i="16"/>
  <c r="I133" i="16"/>
  <c r="H133" i="16"/>
  <c r="G133" i="16"/>
  <c r="F133" i="16"/>
  <c r="E133" i="16"/>
  <c r="D133" i="16"/>
  <c r="C133" i="16"/>
  <c r="R132" i="16"/>
  <c r="Q132" i="16"/>
  <c r="P132" i="16"/>
  <c r="O132" i="16"/>
  <c r="N132" i="16"/>
  <c r="M132" i="16"/>
  <c r="L132" i="16"/>
  <c r="K132" i="16"/>
  <c r="J132" i="16"/>
  <c r="I132" i="16"/>
  <c r="H132" i="16"/>
  <c r="G132" i="16"/>
  <c r="F132" i="16"/>
  <c r="E132" i="16"/>
  <c r="D132" i="16"/>
  <c r="C132" i="16"/>
  <c r="R131" i="16"/>
  <c r="Q131" i="16"/>
  <c r="P131" i="16"/>
  <c r="O131" i="16"/>
  <c r="N131" i="16"/>
  <c r="M131" i="16"/>
  <c r="L131" i="16"/>
  <c r="K131" i="16"/>
  <c r="J131" i="16"/>
  <c r="I131" i="16"/>
  <c r="H131" i="16"/>
  <c r="G131" i="16"/>
  <c r="F131" i="16"/>
  <c r="E131" i="16"/>
  <c r="D131" i="16"/>
  <c r="C131" i="16"/>
  <c r="R130" i="16"/>
  <c r="Q130" i="16"/>
  <c r="P130" i="16"/>
  <c r="O130" i="16"/>
  <c r="N130" i="16"/>
  <c r="M130" i="16"/>
  <c r="L130" i="16"/>
  <c r="K130" i="16"/>
  <c r="J130" i="16"/>
  <c r="I130" i="16"/>
  <c r="H130" i="16"/>
  <c r="G130" i="16"/>
  <c r="F130" i="16"/>
  <c r="E130" i="16"/>
  <c r="D130" i="16"/>
  <c r="C130" i="16"/>
  <c r="R129" i="16"/>
  <c r="Q129" i="16"/>
  <c r="P129" i="16"/>
  <c r="O129" i="16"/>
  <c r="N129" i="16"/>
  <c r="M129" i="16"/>
  <c r="L129" i="16"/>
  <c r="K129" i="16"/>
  <c r="J129" i="16"/>
  <c r="I129" i="16"/>
  <c r="H129" i="16"/>
  <c r="G129" i="16"/>
  <c r="F129" i="16"/>
  <c r="E129" i="16"/>
  <c r="D129" i="16"/>
  <c r="C129" i="16"/>
  <c r="R128" i="16"/>
  <c r="Q128" i="16"/>
  <c r="P128" i="16"/>
  <c r="O128" i="16"/>
  <c r="N128" i="16"/>
  <c r="M128" i="16"/>
  <c r="L128" i="16"/>
  <c r="K128" i="16"/>
  <c r="J128" i="16"/>
  <c r="I128" i="16"/>
  <c r="H128" i="16"/>
  <c r="G128" i="16"/>
  <c r="F128" i="16"/>
  <c r="E128" i="16"/>
  <c r="D128" i="16"/>
  <c r="C128" i="16"/>
  <c r="R127" i="16"/>
  <c r="Q127" i="16"/>
  <c r="P127" i="16"/>
  <c r="O127" i="16"/>
  <c r="N127" i="16"/>
  <c r="M127" i="16"/>
  <c r="L127" i="16"/>
  <c r="K127" i="16"/>
  <c r="J127" i="16"/>
  <c r="I127" i="16"/>
  <c r="H127" i="16"/>
  <c r="G127" i="16"/>
  <c r="F127" i="16"/>
  <c r="E127" i="16"/>
  <c r="D127" i="16"/>
  <c r="C127" i="16"/>
  <c r="R126" i="16"/>
  <c r="Q126" i="16"/>
  <c r="P126" i="16"/>
  <c r="O126" i="16"/>
  <c r="N126" i="16"/>
  <c r="M126" i="16"/>
  <c r="L126" i="16"/>
  <c r="K126" i="16"/>
  <c r="J126" i="16"/>
  <c r="I126" i="16"/>
  <c r="H126" i="16"/>
  <c r="G126" i="16"/>
  <c r="F126" i="16"/>
  <c r="E126" i="16"/>
  <c r="D126" i="16"/>
  <c r="C126" i="16"/>
  <c r="R125" i="16"/>
  <c r="Q125" i="16"/>
  <c r="P125" i="16"/>
  <c r="O125" i="16"/>
  <c r="N125" i="16"/>
  <c r="M125" i="16"/>
  <c r="L125" i="16"/>
  <c r="K125" i="16"/>
  <c r="J125" i="16"/>
  <c r="I125" i="16"/>
  <c r="H125" i="16"/>
  <c r="G125" i="16"/>
  <c r="F125" i="16"/>
  <c r="E125" i="16"/>
  <c r="D125" i="16"/>
  <c r="C125" i="16"/>
  <c r="R124" i="16"/>
  <c r="Q124" i="16"/>
  <c r="P124" i="16"/>
  <c r="O124" i="16"/>
  <c r="N124" i="16"/>
  <c r="M124" i="16"/>
  <c r="L124" i="16"/>
  <c r="K124" i="16"/>
  <c r="J124" i="16"/>
  <c r="I124" i="16"/>
  <c r="H124" i="16"/>
  <c r="G124" i="16"/>
  <c r="F124" i="16"/>
  <c r="E124" i="16"/>
  <c r="D124" i="16"/>
  <c r="C124" i="16"/>
  <c r="R123" i="16"/>
  <c r="Q123" i="16"/>
  <c r="P123" i="16"/>
  <c r="O123" i="16"/>
  <c r="N123" i="16"/>
  <c r="M123" i="16"/>
  <c r="L123" i="16"/>
  <c r="K123" i="16"/>
  <c r="J123" i="16"/>
  <c r="I123" i="16"/>
  <c r="H123" i="16"/>
  <c r="G123" i="16"/>
  <c r="F123" i="16"/>
  <c r="E123" i="16"/>
  <c r="D123" i="16"/>
  <c r="C123" i="16"/>
  <c r="R122" i="16"/>
  <c r="Q122" i="16"/>
  <c r="P122" i="16"/>
  <c r="O122" i="16"/>
  <c r="N122" i="16"/>
  <c r="M122" i="16"/>
  <c r="L122" i="16"/>
  <c r="K122" i="16"/>
  <c r="J122" i="16"/>
  <c r="I122" i="16"/>
  <c r="H122" i="16"/>
  <c r="G122" i="16"/>
  <c r="F122" i="16"/>
  <c r="E122" i="16"/>
  <c r="D122" i="16"/>
  <c r="C122" i="16"/>
  <c r="R121" i="16"/>
  <c r="Q121" i="16"/>
  <c r="P121" i="16"/>
  <c r="O121" i="16"/>
  <c r="N121" i="16"/>
  <c r="M121" i="16"/>
  <c r="L121" i="16"/>
  <c r="K121" i="16"/>
  <c r="J121" i="16"/>
  <c r="I121" i="16"/>
  <c r="H121" i="16"/>
  <c r="G121" i="16"/>
  <c r="F121" i="16"/>
  <c r="E121" i="16"/>
  <c r="D121" i="16"/>
  <c r="C121" i="16"/>
  <c r="R120" i="16"/>
  <c r="Q120" i="16"/>
  <c r="P120" i="16"/>
  <c r="O120" i="16"/>
  <c r="N120" i="16"/>
  <c r="M120" i="16"/>
  <c r="L120" i="16"/>
  <c r="K120" i="16"/>
  <c r="J120" i="16"/>
  <c r="I120" i="16"/>
  <c r="H120" i="16"/>
  <c r="G120" i="16"/>
  <c r="F120" i="16"/>
  <c r="E120" i="16"/>
  <c r="D120" i="16"/>
  <c r="C120" i="16"/>
  <c r="R119" i="16"/>
  <c r="Q119" i="16"/>
  <c r="P119" i="16"/>
  <c r="O119" i="16"/>
  <c r="N119" i="16"/>
  <c r="M119" i="16"/>
  <c r="L119" i="16"/>
  <c r="K119" i="16"/>
  <c r="J119" i="16"/>
  <c r="I119" i="16"/>
  <c r="H119" i="16"/>
  <c r="G119" i="16"/>
  <c r="F119" i="16"/>
  <c r="E119" i="16"/>
  <c r="D119" i="16"/>
  <c r="C119" i="16"/>
  <c r="R118" i="16"/>
  <c r="Q118" i="16"/>
  <c r="P118" i="16"/>
  <c r="O118" i="16"/>
  <c r="N118" i="16"/>
  <c r="M118" i="16"/>
  <c r="L118" i="16"/>
  <c r="K118" i="16"/>
  <c r="J118" i="16"/>
  <c r="I118" i="16"/>
  <c r="H118" i="16"/>
  <c r="G118" i="16"/>
  <c r="F118" i="16"/>
  <c r="E118" i="16"/>
  <c r="D118" i="16"/>
  <c r="C118" i="16"/>
  <c r="R117" i="16"/>
  <c r="Q117" i="16"/>
  <c r="P117" i="16"/>
  <c r="O117" i="16"/>
  <c r="N117" i="16"/>
  <c r="M117" i="16"/>
  <c r="L117" i="16"/>
  <c r="K117" i="16"/>
  <c r="J117" i="16"/>
  <c r="I117" i="16"/>
  <c r="H117" i="16"/>
  <c r="G117" i="16"/>
  <c r="F117" i="16"/>
  <c r="E117" i="16"/>
  <c r="D117" i="16"/>
  <c r="C117" i="16"/>
  <c r="R116" i="16"/>
  <c r="Q116" i="16"/>
  <c r="P116" i="16"/>
  <c r="O116" i="16"/>
  <c r="N116" i="16"/>
  <c r="M116" i="16"/>
  <c r="L116" i="16"/>
  <c r="K116" i="16"/>
  <c r="J116" i="16"/>
  <c r="I116" i="16"/>
  <c r="H116" i="16"/>
  <c r="G116" i="16"/>
  <c r="F116" i="16"/>
  <c r="E116" i="16"/>
  <c r="D116" i="16"/>
  <c r="C116" i="16"/>
  <c r="R115" i="16"/>
  <c r="Q115" i="16"/>
  <c r="P115" i="16"/>
  <c r="O115" i="16"/>
  <c r="N115" i="16"/>
  <c r="M115" i="16"/>
  <c r="L115" i="16"/>
  <c r="K115" i="16"/>
  <c r="J115" i="16"/>
  <c r="I115" i="16"/>
  <c r="H115" i="16"/>
  <c r="G115" i="16"/>
  <c r="F115" i="16"/>
  <c r="E115" i="16"/>
  <c r="D115" i="16"/>
  <c r="C115" i="16"/>
  <c r="R114" i="16"/>
  <c r="Q114" i="16"/>
  <c r="P114" i="16"/>
  <c r="O114" i="16"/>
  <c r="N114" i="16"/>
  <c r="M114" i="16"/>
  <c r="L114" i="16"/>
  <c r="K114" i="16"/>
  <c r="J114" i="16"/>
  <c r="I114" i="16"/>
  <c r="H114" i="16"/>
  <c r="G114" i="16"/>
  <c r="F114" i="16"/>
  <c r="E114" i="16"/>
  <c r="D114" i="16"/>
  <c r="C114" i="16"/>
  <c r="R113" i="16"/>
  <c r="Q113" i="16"/>
  <c r="P113" i="16"/>
  <c r="O113" i="16"/>
  <c r="N113" i="16"/>
  <c r="M113" i="16"/>
  <c r="L113" i="16"/>
  <c r="K113" i="16"/>
  <c r="J113" i="16"/>
  <c r="I113" i="16"/>
  <c r="H113" i="16"/>
  <c r="G113" i="16"/>
  <c r="F113" i="16"/>
  <c r="E113" i="16"/>
  <c r="D113" i="16"/>
  <c r="C113" i="16"/>
  <c r="R112" i="16"/>
  <c r="Q112" i="16"/>
  <c r="P112" i="16"/>
  <c r="O112" i="16"/>
  <c r="N112" i="16"/>
  <c r="M112" i="16"/>
  <c r="L112" i="16"/>
  <c r="K112" i="16"/>
  <c r="J112" i="16"/>
  <c r="I112" i="16"/>
  <c r="H112" i="16"/>
  <c r="G112" i="16"/>
  <c r="F112" i="16"/>
  <c r="E112" i="16"/>
  <c r="D112" i="16"/>
  <c r="C112" i="16"/>
  <c r="R111" i="16"/>
  <c r="Q111" i="16"/>
  <c r="P111" i="16"/>
  <c r="O111" i="16"/>
  <c r="N111" i="16"/>
  <c r="M111" i="16"/>
  <c r="L111" i="16"/>
  <c r="K111" i="16"/>
  <c r="J111" i="16"/>
  <c r="I111" i="16"/>
  <c r="H111" i="16"/>
  <c r="G111" i="16"/>
  <c r="F111" i="16"/>
  <c r="E111" i="16"/>
  <c r="D111" i="16"/>
  <c r="C111" i="16"/>
  <c r="R110" i="16"/>
  <c r="Q110" i="16"/>
  <c r="P110" i="16"/>
  <c r="O110" i="16"/>
  <c r="N110" i="16"/>
  <c r="M110" i="16"/>
  <c r="L110" i="16"/>
  <c r="K110" i="16"/>
  <c r="J110" i="16"/>
  <c r="I110" i="16"/>
  <c r="H110" i="16"/>
  <c r="G110" i="16"/>
  <c r="F110" i="16"/>
  <c r="E110" i="16"/>
  <c r="D110" i="16"/>
  <c r="C110" i="16"/>
  <c r="R109" i="16"/>
  <c r="Q109" i="16"/>
  <c r="P109" i="16"/>
  <c r="O109" i="16"/>
  <c r="N109" i="16"/>
  <c r="M109" i="16"/>
  <c r="L109" i="16"/>
  <c r="K109" i="16"/>
  <c r="J109" i="16"/>
  <c r="I109" i="16"/>
  <c r="H109" i="16"/>
  <c r="G109" i="16"/>
  <c r="F109" i="16"/>
  <c r="E109" i="16"/>
  <c r="D109" i="16"/>
  <c r="C109" i="16"/>
  <c r="R108" i="16"/>
  <c r="Q108" i="16"/>
  <c r="P108" i="16"/>
  <c r="O108" i="16"/>
  <c r="N108" i="16"/>
  <c r="M108" i="16"/>
  <c r="L108" i="16"/>
  <c r="K108" i="16"/>
  <c r="J108" i="16"/>
  <c r="I108" i="16"/>
  <c r="H108" i="16"/>
  <c r="G108" i="16"/>
  <c r="F108" i="16"/>
  <c r="E108" i="16"/>
  <c r="D108" i="16"/>
  <c r="C108" i="16"/>
  <c r="R107" i="16"/>
  <c r="Q107" i="16"/>
  <c r="P107" i="16"/>
  <c r="O107" i="16"/>
  <c r="N107" i="16"/>
  <c r="M107" i="16"/>
  <c r="L107" i="16"/>
  <c r="K107" i="16"/>
  <c r="J107" i="16"/>
  <c r="I107" i="16"/>
  <c r="H107" i="16"/>
  <c r="G107" i="16"/>
  <c r="F107" i="16"/>
  <c r="E107" i="16"/>
  <c r="D107" i="16"/>
  <c r="C107" i="16"/>
  <c r="R106" i="16"/>
  <c r="Q106" i="16"/>
  <c r="P106" i="16"/>
  <c r="O106" i="16"/>
  <c r="N106" i="16"/>
  <c r="M106" i="16"/>
  <c r="L106" i="16"/>
  <c r="K106" i="16"/>
  <c r="J106" i="16"/>
  <c r="I106" i="16"/>
  <c r="H106" i="16"/>
  <c r="G106" i="16"/>
  <c r="F106" i="16"/>
  <c r="E106" i="16"/>
  <c r="D106" i="16"/>
  <c r="C106" i="16"/>
  <c r="R105" i="16"/>
  <c r="Q105" i="16"/>
  <c r="P105" i="16"/>
  <c r="O105" i="16"/>
  <c r="N105" i="16"/>
  <c r="M105" i="16"/>
  <c r="L105" i="16"/>
  <c r="K105" i="16"/>
  <c r="J105" i="16"/>
  <c r="I105" i="16"/>
  <c r="H105" i="16"/>
  <c r="G105" i="16"/>
  <c r="F105" i="16"/>
  <c r="E105" i="16"/>
  <c r="D105" i="16"/>
  <c r="C105" i="16"/>
  <c r="R104" i="16"/>
  <c r="Q104" i="16"/>
  <c r="P104" i="16"/>
  <c r="O104" i="16"/>
  <c r="N104" i="16"/>
  <c r="M104" i="16"/>
  <c r="L104" i="16"/>
  <c r="K104" i="16"/>
  <c r="J104" i="16"/>
  <c r="I104" i="16"/>
  <c r="H104" i="16"/>
  <c r="G104" i="16"/>
  <c r="F104" i="16"/>
  <c r="E104" i="16"/>
  <c r="D104" i="16"/>
  <c r="C104" i="16"/>
  <c r="R103" i="16"/>
  <c r="Q103" i="16"/>
  <c r="P103" i="16"/>
  <c r="O103" i="16"/>
  <c r="N103" i="16"/>
  <c r="M103" i="16"/>
  <c r="L103" i="16"/>
  <c r="K103" i="16"/>
  <c r="J103" i="16"/>
  <c r="I103" i="16"/>
  <c r="H103" i="16"/>
  <c r="G103" i="16"/>
  <c r="F103" i="16"/>
  <c r="E103" i="16"/>
  <c r="D103" i="16"/>
  <c r="C103" i="16"/>
  <c r="R102" i="16"/>
  <c r="Q102" i="16"/>
  <c r="P102" i="16"/>
  <c r="O102" i="16"/>
  <c r="N102" i="16"/>
  <c r="M102" i="16"/>
  <c r="L102" i="16"/>
  <c r="K102" i="16"/>
  <c r="J102" i="16"/>
  <c r="I102" i="16"/>
  <c r="H102" i="16"/>
  <c r="G102" i="16"/>
  <c r="F102" i="16"/>
  <c r="E102" i="16"/>
  <c r="D102" i="16"/>
  <c r="C102" i="16"/>
  <c r="R101" i="16"/>
  <c r="Q101" i="16"/>
  <c r="P101" i="16"/>
  <c r="O101" i="16"/>
  <c r="N101" i="16"/>
  <c r="M101" i="16"/>
  <c r="L101" i="16"/>
  <c r="K101" i="16"/>
  <c r="J101" i="16"/>
  <c r="I101" i="16"/>
  <c r="H101" i="16"/>
  <c r="G101" i="16"/>
  <c r="F101" i="16"/>
  <c r="E101" i="16"/>
  <c r="D101" i="16"/>
  <c r="C101" i="16"/>
  <c r="L98" i="16"/>
  <c r="K98" i="16"/>
  <c r="J98" i="16"/>
  <c r="I98" i="16"/>
  <c r="H98" i="16"/>
  <c r="G98" i="16"/>
  <c r="F98" i="16"/>
  <c r="E98" i="16"/>
  <c r="D98" i="16"/>
  <c r="C98" i="16"/>
  <c r="L97" i="16"/>
  <c r="K97" i="16"/>
  <c r="J97" i="16"/>
  <c r="I97" i="16"/>
  <c r="H97" i="16"/>
  <c r="G97" i="16"/>
  <c r="F97" i="16"/>
  <c r="E97" i="16"/>
  <c r="D97" i="16"/>
  <c r="C97" i="16"/>
  <c r="L96" i="16"/>
  <c r="K96" i="16"/>
  <c r="J96" i="16"/>
  <c r="I96" i="16"/>
  <c r="H96" i="16"/>
  <c r="G96" i="16"/>
  <c r="F96" i="16"/>
  <c r="E96" i="16"/>
  <c r="D96" i="16"/>
  <c r="C96" i="16"/>
  <c r="L95" i="16"/>
  <c r="K95" i="16"/>
  <c r="J95" i="16"/>
  <c r="I95" i="16"/>
  <c r="H95" i="16"/>
  <c r="G95" i="16"/>
  <c r="F95" i="16"/>
  <c r="E95" i="16"/>
  <c r="D95" i="16"/>
  <c r="C95" i="16"/>
  <c r="L94" i="16"/>
  <c r="K94" i="16"/>
  <c r="J94" i="16"/>
  <c r="I94" i="16"/>
  <c r="H94" i="16"/>
  <c r="G94" i="16"/>
  <c r="F94" i="16"/>
  <c r="E94" i="16"/>
  <c r="D94" i="16"/>
  <c r="C94" i="16"/>
  <c r="L93" i="16"/>
  <c r="K93" i="16"/>
  <c r="J93" i="16"/>
  <c r="I93" i="16"/>
  <c r="H93" i="16"/>
  <c r="G93" i="16"/>
  <c r="F93" i="16"/>
  <c r="E93" i="16"/>
  <c r="D93" i="16"/>
  <c r="C93" i="16"/>
  <c r="L92" i="16"/>
  <c r="K92" i="16"/>
  <c r="J92" i="16"/>
  <c r="I92" i="16"/>
  <c r="H92" i="16"/>
  <c r="G92" i="16"/>
  <c r="F92" i="16"/>
  <c r="E92" i="16"/>
  <c r="D92" i="16"/>
  <c r="C92" i="16"/>
  <c r="L91" i="16"/>
  <c r="K91" i="16"/>
  <c r="J91" i="16"/>
  <c r="I91" i="16"/>
  <c r="H91" i="16"/>
  <c r="G91" i="16"/>
  <c r="F91" i="16"/>
  <c r="E91" i="16"/>
  <c r="D91" i="16"/>
  <c r="C91" i="16"/>
  <c r="L90" i="16"/>
  <c r="K90" i="16"/>
  <c r="J90" i="16"/>
  <c r="I90" i="16"/>
  <c r="H90" i="16"/>
  <c r="G90" i="16"/>
  <c r="F90" i="16"/>
  <c r="E90" i="16"/>
  <c r="D90" i="16"/>
  <c r="C90" i="16"/>
  <c r="L89" i="16"/>
  <c r="K89" i="16"/>
  <c r="J89" i="16"/>
  <c r="I89" i="16"/>
  <c r="H89" i="16"/>
  <c r="G89" i="16"/>
  <c r="F89" i="16"/>
  <c r="E89" i="16"/>
  <c r="D89" i="16"/>
  <c r="C89" i="16"/>
  <c r="L88" i="16"/>
  <c r="K88" i="16"/>
  <c r="J88" i="16"/>
  <c r="I88" i="16"/>
  <c r="H88" i="16"/>
  <c r="G88" i="16"/>
  <c r="F88" i="16"/>
  <c r="E88" i="16"/>
  <c r="D88" i="16"/>
  <c r="C88" i="16"/>
  <c r="L87" i="16"/>
  <c r="K87" i="16"/>
  <c r="J87" i="16"/>
  <c r="I87" i="16"/>
  <c r="H87" i="16"/>
  <c r="G87" i="16"/>
  <c r="F87" i="16"/>
  <c r="E87" i="16"/>
  <c r="D87" i="16"/>
  <c r="C87" i="16"/>
  <c r="L86" i="16"/>
  <c r="K86" i="16"/>
  <c r="J86" i="16"/>
  <c r="I86" i="16"/>
  <c r="H86" i="16"/>
  <c r="G86" i="16"/>
  <c r="F86" i="16"/>
  <c r="E86" i="16"/>
  <c r="D86" i="16"/>
  <c r="C86" i="16"/>
  <c r="L85" i="16"/>
  <c r="K85" i="16"/>
  <c r="J85" i="16"/>
  <c r="I85" i="16"/>
  <c r="H85" i="16"/>
  <c r="G85" i="16"/>
  <c r="F85" i="16"/>
  <c r="E85" i="16"/>
  <c r="D85" i="16"/>
  <c r="C85" i="16"/>
  <c r="L84" i="16"/>
  <c r="K84" i="16"/>
  <c r="J84" i="16"/>
  <c r="I84" i="16"/>
  <c r="H84" i="16"/>
  <c r="G84" i="16"/>
  <c r="F84" i="16"/>
  <c r="E84" i="16"/>
  <c r="D84" i="16"/>
  <c r="C84" i="16"/>
  <c r="L83" i="16"/>
  <c r="K83" i="16"/>
  <c r="J83" i="16"/>
  <c r="I83" i="16"/>
  <c r="H83" i="16"/>
  <c r="G83" i="16"/>
  <c r="F83" i="16"/>
  <c r="E83" i="16"/>
  <c r="D83" i="16"/>
  <c r="C83" i="16"/>
  <c r="L82" i="16"/>
  <c r="K82" i="16"/>
  <c r="J82" i="16"/>
  <c r="I82" i="16"/>
  <c r="H82" i="16"/>
  <c r="G82" i="16"/>
  <c r="F82" i="16"/>
  <c r="E82" i="16"/>
  <c r="D82" i="16"/>
  <c r="C82" i="16"/>
  <c r="L81" i="16"/>
  <c r="K81" i="16"/>
  <c r="J81" i="16"/>
  <c r="I81" i="16"/>
  <c r="H81" i="16"/>
  <c r="G81" i="16"/>
  <c r="F81" i="16"/>
  <c r="E81" i="16"/>
  <c r="D81" i="16"/>
  <c r="C81" i="16"/>
  <c r="L80" i="16"/>
  <c r="K80" i="16"/>
  <c r="J80" i="16"/>
  <c r="I80" i="16"/>
  <c r="H80" i="16"/>
  <c r="G80" i="16"/>
  <c r="F80" i="16"/>
  <c r="E80" i="16"/>
  <c r="D80" i="16"/>
  <c r="C80" i="16"/>
  <c r="L79" i="16"/>
  <c r="K79" i="16"/>
  <c r="J79" i="16"/>
  <c r="I79" i="16"/>
  <c r="H79" i="16"/>
  <c r="G79" i="16"/>
  <c r="F79" i="16"/>
  <c r="E79" i="16"/>
  <c r="D79" i="16"/>
  <c r="C79" i="16"/>
  <c r="L78" i="16"/>
  <c r="K78" i="16"/>
  <c r="J78" i="16"/>
  <c r="I78" i="16"/>
  <c r="H78" i="16"/>
  <c r="G78" i="16"/>
  <c r="F78" i="16"/>
  <c r="E78" i="16"/>
  <c r="D78" i="16"/>
  <c r="C78" i="16"/>
  <c r="L77" i="16"/>
  <c r="K77" i="16"/>
  <c r="J77" i="16"/>
  <c r="I77" i="16"/>
  <c r="H77" i="16"/>
  <c r="G77" i="16"/>
  <c r="F77" i="16"/>
  <c r="E77" i="16"/>
  <c r="D77" i="16"/>
  <c r="C77" i="16"/>
  <c r="L76" i="16"/>
  <c r="K76" i="16"/>
  <c r="J76" i="16"/>
  <c r="I76" i="16"/>
  <c r="H76" i="16"/>
  <c r="G76" i="16"/>
  <c r="F76" i="16"/>
  <c r="E76" i="16"/>
  <c r="D76" i="16"/>
  <c r="C76" i="16"/>
  <c r="L75" i="16"/>
  <c r="K75" i="16"/>
  <c r="J75" i="16"/>
  <c r="I75" i="16"/>
  <c r="H75" i="16"/>
  <c r="G75" i="16"/>
  <c r="F75" i="16"/>
  <c r="E75" i="16"/>
  <c r="D75" i="16"/>
  <c r="C75" i="16"/>
  <c r="L74" i="16"/>
  <c r="K74" i="16"/>
  <c r="J74" i="16"/>
  <c r="I74" i="16"/>
  <c r="H74" i="16"/>
  <c r="G74" i="16"/>
  <c r="F74" i="16"/>
  <c r="E74" i="16"/>
  <c r="D74" i="16"/>
  <c r="C74" i="16"/>
  <c r="L73" i="16"/>
  <c r="K73" i="16"/>
  <c r="J73" i="16"/>
  <c r="I73" i="16"/>
  <c r="H73" i="16"/>
  <c r="G73" i="16"/>
  <c r="F73" i="16"/>
  <c r="E73" i="16"/>
  <c r="D73" i="16"/>
  <c r="C73" i="16"/>
  <c r="L72" i="16"/>
  <c r="K72" i="16"/>
  <c r="J72" i="16"/>
  <c r="I72" i="16"/>
  <c r="H72" i="16"/>
  <c r="G72" i="16"/>
  <c r="F72" i="16"/>
  <c r="E72" i="16"/>
  <c r="D72" i="16"/>
  <c r="C72" i="16"/>
  <c r="L71" i="16"/>
  <c r="K71" i="16"/>
  <c r="J71" i="16"/>
  <c r="I71" i="16"/>
  <c r="H71" i="16"/>
  <c r="G71" i="16"/>
  <c r="F71" i="16"/>
  <c r="E71" i="16"/>
  <c r="D71" i="16"/>
  <c r="C71" i="16"/>
  <c r="L70" i="16"/>
  <c r="K70" i="16"/>
  <c r="J70" i="16"/>
  <c r="I70" i="16"/>
  <c r="H70" i="16"/>
  <c r="G70" i="16"/>
  <c r="F70" i="16"/>
  <c r="E70" i="16"/>
  <c r="D70" i="16"/>
  <c r="C70" i="16"/>
  <c r="Z67" i="16"/>
  <c r="Y67" i="16"/>
  <c r="X67" i="16"/>
  <c r="W67" i="16"/>
  <c r="V67" i="16"/>
  <c r="U67" i="16"/>
  <c r="T67" i="16"/>
  <c r="S67" i="16"/>
  <c r="R67" i="16"/>
  <c r="Q67" i="16"/>
  <c r="P67" i="16"/>
  <c r="O67" i="16"/>
  <c r="N67" i="16"/>
  <c r="M67" i="16"/>
  <c r="L67" i="16"/>
  <c r="J67" i="16"/>
  <c r="I67" i="16"/>
  <c r="H67" i="16"/>
  <c r="F67" i="16"/>
  <c r="E67" i="16"/>
  <c r="D67" i="16"/>
  <c r="C67" i="16"/>
  <c r="Z66" i="16"/>
  <c r="Y66" i="16"/>
  <c r="X66" i="16"/>
  <c r="W66" i="16"/>
  <c r="V66" i="16"/>
  <c r="U66" i="16"/>
  <c r="T66" i="16"/>
  <c r="S66" i="16"/>
  <c r="R66" i="16"/>
  <c r="Q66" i="16"/>
  <c r="P66" i="16"/>
  <c r="O66" i="16"/>
  <c r="N66" i="16"/>
  <c r="M66" i="16"/>
  <c r="L66" i="16"/>
  <c r="J66" i="16"/>
  <c r="I66" i="16"/>
  <c r="H66" i="16"/>
  <c r="F66" i="16"/>
  <c r="E66" i="16"/>
  <c r="D66" i="16"/>
  <c r="C66" i="16"/>
  <c r="Z65" i="16"/>
  <c r="Y65" i="16"/>
  <c r="X65" i="16"/>
  <c r="W65" i="16"/>
  <c r="V65" i="16"/>
  <c r="U65" i="16"/>
  <c r="T65" i="16"/>
  <c r="S65" i="16"/>
  <c r="R65" i="16"/>
  <c r="Q65" i="16"/>
  <c r="P65" i="16"/>
  <c r="O65" i="16"/>
  <c r="N65" i="16"/>
  <c r="M65" i="16"/>
  <c r="L65" i="16"/>
  <c r="J65" i="16"/>
  <c r="I65" i="16"/>
  <c r="H65" i="16"/>
  <c r="F65" i="16"/>
  <c r="E65" i="16"/>
  <c r="D65" i="16"/>
  <c r="C65" i="16"/>
  <c r="Z64" i="16"/>
  <c r="Y64" i="16"/>
  <c r="X64" i="16"/>
  <c r="W64" i="16"/>
  <c r="V64" i="16"/>
  <c r="U64" i="16"/>
  <c r="T64" i="16"/>
  <c r="S64" i="16"/>
  <c r="R64" i="16"/>
  <c r="Q64" i="16"/>
  <c r="P64" i="16"/>
  <c r="O64" i="16"/>
  <c r="N64" i="16"/>
  <c r="M64" i="16"/>
  <c r="L64" i="16"/>
  <c r="J64" i="16"/>
  <c r="I64" i="16"/>
  <c r="H64" i="16"/>
  <c r="F64" i="16"/>
  <c r="E64" i="16"/>
  <c r="D64" i="16"/>
  <c r="C64" i="16"/>
  <c r="Z63" i="16"/>
  <c r="Y63" i="16"/>
  <c r="X63" i="16"/>
  <c r="W63" i="16"/>
  <c r="V63" i="16"/>
  <c r="U63" i="16"/>
  <c r="T63" i="16"/>
  <c r="S63" i="16"/>
  <c r="R63" i="16"/>
  <c r="Q63" i="16"/>
  <c r="P63" i="16"/>
  <c r="O63" i="16"/>
  <c r="N63" i="16"/>
  <c r="M63" i="16"/>
  <c r="L63" i="16"/>
  <c r="K63" i="16"/>
  <c r="J63" i="16"/>
  <c r="I63" i="16"/>
  <c r="H63" i="16"/>
  <c r="G63" i="16"/>
  <c r="F63" i="16"/>
  <c r="E63" i="16"/>
  <c r="D63" i="16"/>
  <c r="C63" i="16"/>
  <c r="Z62" i="16"/>
  <c r="Y62" i="16"/>
  <c r="X62" i="16"/>
  <c r="W62" i="16"/>
  <c r="V62" i="16"/>
  <c r="U62" i="16"/>
  <c r="T62" i="16"/>
  <c r="S62" i="16"/>
  <c r="R62" i="16"/>
  <c r="Q62" i="16"/>
  <c r="P62" i="16"/>
  <c r="O62" i="16"/>
  <c r="N62" i="16"/>
  <c r="M62" i="16"/>
  <c r="L62" i="16"/>
  <c r="K62" i="16"/>
  <c r="J62" i="16"/>
  <c r="I62" i="16"/>
  <c r="H62" i="16"/>
  <c r="G62" i="16"/>
  <c r="F62" i="16"/>
  <c r="E62" i="16"/>
  <c r="D62" i="16"/>
  <c r="C62" i="16"/>
  <c r="P59" i="16"/>
  <c r="O59" i="16"/>
  <c r="N59" i="16"/>
  <c r="M59" i="16"/>
  <c r="L59" i="16"/>
  <c r="K59" i="16"/>
  <c r="I59" i="16"/>
  <c r="H59" i="16"/>
  <c r="G59" i="16"/>
  <c r="F59" i="16"/>
  <c r="E59" i="16"/>
  <c r="D59" i="16"/>
  <c r="C59" i="16"/>
  <c r="P58" i="16"/>
  <c r="O58" i="16"/>
  <c r="N58" i="16"/>
  <c r="M58" i="16"/>
  <c r="L58" i="16"/>
  <c r="K58" i="16"/>
  <c r="I58" i="16"/>
  <c r="H58" i="16"/>
  <c r="G58" i="16"/>
  <c r="F58" i="16"/>
  <c r="E58" i="16"/>
  <c r="D58" i="16"/>
  <c r="C58" i="16"/>
  <c r="P57" i="16"/>
  <c r="O57" i="16"/>
  <c r="N57" i="16"/>
  <c r="M57" i="16"/>
  <c r="L57" i="16"/>
  <c r="K57" i="16"/>
  <c r="I57" i="16"/>
  <c r="H57" i="16"/>
  <c r="G57" i="16"/>
  <c r="F57" i="16"/>
  <c r="E57" i="16"/>
  <c r="D57" i="16"/>
  <c r="C57" i="16"/>
  <c r="P56" i="16"/>
  <c r="O56" i="16"/>
  <c r="N56" i="16"/>
  <c r="M56" i="16"/>
  <c r="L56" i="16"/>
  <c r="K56" i="16"/>
  <c r="I56" i="16"/>
  <c r="H56" i="16"/>
  <c r="G56" i="16"/>
  <c r="F56" i="16"/>
  <c r="E56" i="16"/>
  <c r="D56" i="16"/>
  <c r="C56" i="16"/>
  <c r="P55" i="16"/>
  <c r="O55" i="16"/>
  <c r="N55" i="16"/>
  <c r="M55" i="16"/>
  <c r="L55" i="16"/>
  <c r="K55" i="16"/>
  <c r="I55" i="16"/>
  <c r="H55" i="16"/>
  <c r="G55" i="16"/>
  <c r="F55" i="16"/>
  <c r="E55" i="16"/>
  <c r="D55" i="16"/>
  <c r="C55" i="16"/>
  <c r="P54" i="16"/>
  <c r="O54" i="16"/>
  <c r="N54" i="16"/>
  <c r="M54" i="16"/>
  <c r="L54" i="16"/>
  <c r="K54" i="16"/>
  <c r="I54" i="16"/>
  <c r="H54" i="16"/>
  <c r="G54" i="16"/>
  <c r="F54" i="16"/>
  <c r="E54" i="16"/>
  <c r="D54" i="16"/>
  <c r="C54" i="16"/>
  <c r="P53" i="16"/>
  <c r="O53" i="16"/>
  <c r="N53" i="16"/>
  <c r="M53" i="16"/>
  <c r="L53" i="16"/>
  <c r="K53" i="16"/>
  <c r="I53" i="16"/>
  <c r="H53" i="16"/>
  <c r="G53" i="16"/>
  <c r="F53" i="16"/>
  <c r="E53" i="16"/>
  <c r="D53" i="16"/>
  <c r="C53" i="16"/>
  <c r="P52" i="16"/>
  <c r="O52" i="16"/>
  <c r="N52" i="16"/>
  <c r="M52" i="16"/>
  <c r="L52" i="16"/>
  <c r="K52" i="16"/>
  <c r="I52" i="16"/>
  <c r="H52" i="16"/>
  <c r="G52" i="16"/>
  <c r="F52" i="16"/>
  <c r="E52" i="16"/>
  <c r="D52" i="16"/>
  <c r="C52" i="16"/>
  <c r="P51" i="16"/>
  <c r="O51" i="16"/>
  <c r="N51" i="16"/>
  <c r="M51" i="16"/>
  <c r="L51" i="16"/>
  <c r="K51" i="16"/>
  <c r="J51" i="16"/>
  <c r="I51" i="16"/>
  <c r="H51" i="16"/>
  <c r="G51" i="16"/>
  <c r="F51" i="16"/>
  <c r="E51" i="16"/>
  <c r="D51" i="16"/>
  <c r="C51" i="16"/>
  <c r="P50" i="16"/>
  <c r="O50" i="16"/>
  <c r="N50" i="16"/>
  <c r="M50" i="16"/>
  <c r="L50" i="16"/>
  <c r="K50" i="16"/>
  <c r="J50" i="16"/>
  <c r="I50" i="16"/>
  <c r="H50" i="16"/>
  <c r="G50" i="16"/>
  <c r="F50" i="16"/>
  <c r="E50" i="16"/>
  <c r="D50" i="16"/>
  <c r="C50" i="16"/>
  <c r="E47" i="16"/>
  <c r="D47" i="16"/>
  <c r="C47" i="16"/>
  <c r="E46" i="16"/>
  <c r="D46" i="16"/>
  <c r="C46" i="16"/>
  <c r="E45" i="16"/>
  <c r="D45" i="16"/>
  <c r="C45" i="16"/>
  <c r="E44" i="16"/>
  <c r="D44" i="16"/>
  <c r="C44" i="16"/>
  <c r="E43" i="16"/>
  <c r="D43" i="16"/>
  <c r="C43" i="16"/>
  <c r="E42" i="16"/>
  <c r="D42" i="16"/>
  <c r="C42" i="16"/>
  <c r="E41" i="16"/>
  <c r="D41" i="16"/>
  <c r="C41" i="16"/>
  <c r="E40" i="16"/>
  <c r="D40" i="16"/>
  <c r="C40" i="16"/>
  <c r="E39" i="16"/>
  <c r="D39" i="16"/>
  <c r="C39" i="16"/>
  <c r="E38" i="16"/>
  <c r="D38" i="16"/>
  <c r="C38" i="16"/>
  <c r="E37" i="16"/>
  <c r="D37" i="16"/>
  <c r="C37" i="16"/>
  <c r="E36" i="16"/>
  <c r="D36" i="16"/>
  <c r="C36" i="16"/>
  <c r="E35" i="16"/>
  <c r="D35" i="16"/>
  <c r="C35" i="16"/>
  <c r="E34" i="16"/>
  <c r="D34" i="16"/>
  <c r="C34" i="16"/>
  <c r="E33" i="16"/>
  <c r="D33" i="16"/>
  <c r="C33" i="16"/>
  <c r="E32" i="16"/>
  <c r="D32" i="16"/>
  <c r="C32" i="16"/>
  <c r="E31" i="16"/>
  <c r="D31" i="16"/>
  <c r="C31" i="16"/>
  <c r="E30" i="16"/>
  <c r="D30" i="16"/>
  <c r="C30" i="16"/>
  <c r="E29" i="16"/>
  <c r="D29" i="16"/>
  <c r="C29" i="16"/>
  <c r="E28" i="16"/>
  <c r="D28" i="16"/>
  <c r="C28" i="16"/>
  <c r="E27" i="16"/>
  <c r="D27" i="16"/>
  <c r="C27" i="16"/>
  <c r="E26" i="16"/>
  <c r="D26" i="16"/>
  <c r="C26" i="16"/>
  <c r="E25" i="16"/>
  <c r="D25" i="16"/>
  <c r="C25" i="16"/>
  <c r="E24" i="16"/>
  <c r="D24" i="16"/>
  <c r="C24" i="16"/>
  <c r="E23" i="16"/>
  <c r="D23" i="16"/>
  <c r="C23" i="16"/>
  <c r="E22" i="16"/>
  <c r="D22" i="16"/>
  <c r="C22" i="16"/>
  <c r="E21" i="16"/>
  <c r="D21" i="16"/>
  <c r="C21" i="16"/>
  <c r="E20" i="16"/>
  <c r="D20" i="16"/>
  <c r="C20" i="16"/>
  <c r="E19" i="16"/>
  <c r="D19" i="16"/>
  <c r="C19" i="16"/>
  <c r="E18" i="16"/>
  <c r="D18" i="16"/>
  <c r="C18" i="16"/>
  <c r="E17" i="16"/>
  <c r="D17" i="16"/>
  <c r="C17" i="16"/>
  <c r="E16" i="16"/>
  <c r="D16" i="16"/>
  <c r="C16" i="16"/>
  <c r="E15" i="16"/>
  <c r="D15" i="16"/>
  <c r="C15" i="16"/>
  <c r="E14" i="16"/>
  <c r="D14" i="16"/>
  <c r="C14" i="16"/>
  <c r="E13" i="16"/>
  <c r="D13" i="16"/>
  <c r="C13" i="16"/>
  <c r="E12" i="16"/>
  <c r="D12" i="16"/>
  <c r="C12" i="16"/>
  <c r="E11" i="16"/>
  <c r="D11" i="16"/>
  <c r="C11" i="16"/>
  <c r="E10" i="16"/>
  <c r="D10" i="16"/>
  <c r="C10" i="16"/>
  <c r="E9" i="16"/>
  <c r="D9" i="16"/>
  <c r="C9" i="16"/>
  <c r="E8" i="16"/>
  <c r="D8" i="16"/>
  <c r="C8" i="16"/>
  <c r="E7" i="16"/>
  <c r="D7" i="16"/>
  <c r="C7" i="16"/>
  <c r="E6" i="16"/>
  <c r="D6" i="16"/>
  <c r="C6" i="16"/>
  <c r="E5" i="16"/>
  <c r="D5" i="16"/>
  <c r="C5" i="16"/>
  <c r="AB36" i="14"/>
  <c r="Z36" i="14"/>
  <c r="X36" i="14"/>
  <c r="V36" i="14"/>
  <c r="T36" i="14"/>
  <c r="AB35" i="14"/>
  <c r="Z35" i="14"/>
  <c r="X35" i="14"/>
  <c r="V35" i="14"/>
  <c r="T35" i="14"/>
  <c r="F35" i="14"/>
  <c r="AB34" i="14"/>
  <c r="Z34" i="14"/>
  <c r="X34" i="14"/>
  <c r="V34" i="14"/>
  <c r="T34" i="14"/>
  <c r="E34" i="14"/>
  <c r="AB33" i="14"/>
  <c r="Z33" i="14"/>
  <c r="X33" i="14"/>
  <c r="V33" i="14"/>
  <c r="T33" i="14"/>
  <c r="K32" i="14"/>
  <c r="AB30" i="14"/>
  <c r="Z30" i="14"/>
  <c r="X30" i="14"/>
  <c r="V30" i="14"/>
  <c r="T30" i="14"/>
  <c r="AB29" i="14"/>
  <c r="Z29" i="14"/>
  <c r="X29" i="14"/>
  <c r="V29" i="14"/>
  <c r="T29" i="14"/>
  <c r="AB28" i="14"/>
  <c r="Z28" i="14"/>
  <c r="X28" i="14"/>
  <c r="V28" i="14"/>
  <c r="T28" i="14"/>
  <c r="AB27" i="14"/>
  <c r="Z27" i="14"/>
  <c r="X27" i="14"/>
  <c r="V27" i="14"/>
  <c r="T27" i="14"/>
  <c r="K26" i="14"/>
  <c r="AB24" i="14"/>
  <c r="Z24" i="14"/>
  <c r="X24" i="14"/>
  <c r="V24" i="14"/>
  <c r="T24" i="14"/>
  <c r="F24" i="14"/>
  <c r="E24" i="14"/>
  <c r="AB23" i="14"/>
  <c r="Z23" i="14"/>
  <c r="X23" i="14"/>
  <c r="V23" i="14"/>
  <c r="T23" i="14"/>
  <c r="F23" i="14"/>
  <c r="E23" i="14"/>
  <c r="AB22" i="14"/>
  <c r="Z22" i="14"/>
  <c r="X22" i="14"/>
  <c r="V22" i="14"/>
  <c r="T22" i="14"/>
  <c r="F22" i="14"/>
  <c r="E22" i="14"/>
  <c r="AB21" i="14"/>
  <c r="Z21" i="14"/>
  <c r="X21" i="14"/>
  <c r="V21" i="14"/>
  <c r="T21" i="14"/>
  <c r="F21" i="14"/>
  <c r="E21" i="14"/>
  <c r="K20" i="14"/>
  <c r="AB18" i="14"/>
  <c r="Z18" i="14"/>
  <c r="X18" i="14"/>
  <c r="V18" i="14"/>
  <c r="T18" i="14"/>
  <c r="AB17" i="14"/>
  <c r="Z17" i="14"/>
  <c r="X17" i="14"/>
  <c r="V17" i="14"/>
  <c r="T17" i="14"/>
  <c r="AB16" i="14"/>
  <c r="Z16" i="14"/>
  <c r="X16" i="14"/>
  <c r="V16" i="14"/>
  <c r="T16" i="14"/>
  <c r="AB15" i="14"/>
  <c r="Z15" i="14"/>
  <c r="X15" i="14"/>
  <c r="V15" i="14"/>
  <c r="T15" i="14"/>
  <c r="K14" i="14"/>
  <c r="AB12" i="14"/>
  <c r="Z12" i="14"/>
  <c r="X12" i="14"/>
  <c r="V12" i="14"/>
  <c r="T12" i="14"/>
  <c r="AB11" i="14"/>
  <c r="Z11" i="14"/>
  <c r="X11" i="14"/>
  <c r="V11" i="14"/>
  <c r="T11" i="14"/>
  <c r="F11" i="14"/>
  <c r="E11" i="14"/>
  <c r="AB10" i="14"/>
  <c r="Z10" i="14"/>
  <c r="X10" i="14"/>
  <c r="V10" i="14"/>
  <c r="T10" i="14"/>
  <c r="F10" i="14"/>
  <c r="E10" i="14"/>
  <c r="AB9" i="14"/>
  <c r="Z9" i="14"/>
  <c r="X9" i="14"/>
  <c r="V9" i="14"/>
  <c r="T9" i="14"/>
  <c r="Q9" i="14"/>
  <c r="Q10" i="14" s="1"/>
  <c r="Q11" i="14" s="1"/>
  <c r="Q12" i="14" s="1"/>
  <c r="Q13" i="14" s="1"/>
  <c r="Q14" i="14" s="1"/>
  <c r="Q15" i="14" s="1"/>
  <c r="Q16" i="14" s="1"/>
  <c r="Q17" i="14" s="1"/>
  <c r="Q18" i="14" s="1"/>
  <c r="Q19" i="14" s="1"/>
  <c r="Q20" i="14" s="1"/>
  <c r="Q21" i="14" s="1"/>
  <c r="Q22" i="14" s="1"/>
  <c r="Q23" i="14" s="1"/>
  <c r="Q24" i="14" s="1"/>
  <c r="Q25" i="14" s="1"/>
  <c r="Q26" i="14" s="1"/>
  <c r="Q27" i="14" s="1"/>
  <c r="Q28" i="14" s="1"/>
  <c r="Q29" i="14" s="1"/>
  <c r="Q30" i="14" s="1"/>
  <c r="Q31" i="14" s="1"/>
  <c r="Q32" i="14" s="1"/>
  <c r="Q33" i="14" s="1"/>
  <c r="Q34" i="14" s="1"/>
  <c r="Q35" i="14" s="1"/>
  <c r="Q36" i="14" s="1"/>
  <c r="F9" i="14"/>
  <c r="E9" i="14"/>
  <c r="Q8" i="14"/>
  <c r="K8" i="14"/>
  <c r="W7" i="14"/>
  <c r="X7" i="14" s="1"/>
  <c r="Y7" i="14" s="1"/>
  <c r="Z7" i="14" s="1"/>
  <c r="AA7" i="14" s="1"/>
  <c r="AB7" i="14" s="1"/>
  <c r="AC7" i="14" s="1"/>
  <c r="T7" i="14"/>
  <c r="U7" i="14" s="1"/>
  <c r="V7" i="14" s="1"/>
  <c r="AB112" i="13"/>
  <c r="AC112" i="13" s="1"/>
  <c r="AB111" i="13"/>
  <c r="AC111" i="13" s="1"/>
  <c r="AB110" i="13"/>
  <c r="AC110" i="13" s="1"/>
  <c r="AB109" i="13"/>
  <c r="AC109" i="13" s="1"/>
  <c r="AB108" i="13"/>
  <c r="AC108" i="13" s="1"/>
  <c r="G107" i="13"/>
  <c r="G555" i="16" s="1"/>
  <c r="F107" i="13"/>
  <c r="F555" i="16" s="1"/>
  <c r="AC105" i="13"/>
  <c r="AB105" i="13"/>
  <c r="AB104" i="13"/>
  <c r="AC104" i="13" s="1"/>
  <c r="AB103" i="13"/>
  <c r="AC103" i="13" s="1"/>
  <c r="AB102" i="13"/>
  <c r="AC102" i="13" s="1"/>
  <c r="AB101" i="13"/>
  <c r="AC101" i="13" s="1"/>
  <c r="G100" i="13"/>
  <c r="G548" i="16" s="1"/>
  <c r="F100" i="13"/>
  <c r="F548" i="16" s="1"/>
  <c r="AB98" i="13"/>
  <c r="AC98" i="13" s="1"/>
  <c r="AC97" i="13"/>
  <c r="AB97" i="13"/>
  <c r="AB96" i="13"/>
  <c r="AC96" i="13" s="1"/>
  <c r="AB95" i="13"/>
  <c r="AC95" i="13" s="1"/>
  <c r="AB94" i="13"/>
  <c r="AC94" i="13" s="1"/>
  <c r="G93" i="13"/>
  <c r="G541" i="16" s="1"/>
  <c r="F93" i="13"/>
  <c r="F541" i="16" s="1"/>
  <c r="AC91" i="13"/>
  <c r="AB91" i="13"/>
  <c r="AB90" i="13"/>
  <c r="AC90" i="13" s="1"/>
  <c r="AB89" i="13"/>
  <c r="AC89" i="13" s="1"/>
  <c r="AB88" i="13"/>
  <c r="AC88" i="13" s="1"/>
  <c r="AC87" i="13"/>
  <c r="AB87" i="13"/>
  <c r="G86" i="13"/>
  <c r="F86" i="13"/>
  <c r="F33" i="14" s="1"/>
  <c r="AB82" i="13"/>
  <c r="AC82" i="13" s="1"/>
  <c r="AC81" i="13"/>
  <c r="AB81" i="13"/>
  <c r="AB80" i="13"/>
  <c r="AC80" i="13" s="1"/>
  <c r="AB79" i="13"/>
  <c r="AC79" i="13" s="1"/>
  <c r="AB78" i="13"/>
  <c r="AC78" i="13" s="1"/>
  <c r="G77" i="13"/>
  <c r="G525" i="16" s="1"/>
  <c r="F77" i="13"/>
  <c r="F525" i="16" s="1"/>
  <c r="E77" i="13"/>
  <c r="F30" i="14" s="1"/>
  <c r="AC75" i="13"/>
  <c r="AB75" i="13"/>
  <c r="AC74" i="13"/>
  <c r="AB74" i="13"/>
  <c r="AB73" i="13"/>
  <c r="AC73" i="13" s="1"/>
  <c r="AB72" i="13"/>
  <c r="AC72" i="13" s="1"/>
  <c r="AC71" i="13"/>
  <c r="AB71" i="13"/>
  <c r="G70" i="13"/>
  <c r="G518" i="16" s="1"/>
  <c r="F70" i="13"/>
  <c r="F518" i="16" s="1"/>
  <c r="E70" i="13"/>
  <c r="AB68" i="13"/>
  <c r="AC68" i="13" s="1"/>
  <c r="AB67" i="13"/>
  <c r="AC67" i="13" s="1"/>
  <c r="AB66" i="13"/>
  <c r="AC66" i="13" s="1"/>
  <c r="AB65" i="13"/>
  <c r="AC65" i="13" s="1"/>
  <c r="AB64" i="13"/>
  <c r="AC64" i="13" s="1"/>
  <c r="G64" i="13"/>
  <c r="G512" i="16" s="1"/>
  <c r="F64" i="13"/>
  <c r="F512" i="16" s="1"/>
  <c r="E64" i="13"/>
  <c r="E512" i="16" s="1"/>
  <c r="AB62" i="13"/>
  <c r="AC62" i="13" s="1"/>
  <c r="AB61" i="13"/>
  <c r="AC61" i="13" s="1"/>
  <c r="AB60" i="13"/>
  <c r="AC60" i="13" s="1"/>
  <c r="AC59" i="13"/>
  <c r="AB59" i="13"/>
  <c r="AC58" i="13"/>
  <c r="AB58" i="13"/>
  <c r="G57" i="13"/>
  <c r="G505" i="16" s="1"/>
  <c r="F57" i="13"/>
  <c r="F505" i="16" s="1"/>
  <c r="E57" i="13"/>
  <c r="F55" i="13"/>
  <c r="F503" i="16" s="1"/>
  <c r="AB54" i="13"/>
  <c r="AC54" i="13" s="1"/>
  <c r="AB53" i="13"/>
  <c r="AC53" i="13" s="1"/>
  <c r="AD53" i="13" s="1"/>
  <c r="AE53" i="13" s="1"/>
  <c r="AF53" i="13" s="1"/>
  <c r="AG53" i="13" s="1"/>
  <c r="AH53" i="13" s="1"/>
  <c r="AI53" i="13" s="1"/>
  <c r="AJ53" i="13" s="1"/>
  <c r="AK53" i="13" s="1"/>
  <c r="X53" i="13"/>
  <c r="V53" i="13"/>
  <c r="T53" i="13"/>
  <c r="R53" i="13"/>
  <c r="P53" i="13"/>
  <c r="AB52" i="13"/>
  <c r="AC52" i="13" s="1"/>
  <c r="AD52" i="13" s="1"/>
  <c r="AE52" i="13" s="1"/>
  <c r="AF52" i="13" s="1"/>
  <c r="AG52" i="13" s="1"/>
  <c r="AH52" i="13" s="1"/>
  <c r="AI52" i="13" s="1"/>
  <c r="AJ52" i="13" s="1"/>
  <c r="AK52" i="13" s="1"/>
  <c r="X52" i="13"/>
  <c r="V52" i="13"/>
  <c r="T52" i="13"/>
  <c r="R52" i="13"/>
  <c r="P52" i="13"/>
  <c r="AB51" i="13"/>
  <c r="AC51" i="13" s="1"/>
  <c r="AD51" i="13" s="1"/>
  <c r="AE51" i="13" s="1"/>
  <c r="AF51" i="13" s="1"/>
  <c r="AG51" i="13" s="1"/>
  <c r="AH51" i="13" s="1"/>
  <c r="AI51" i="13" s="1"/>
  <c r="AJ51" i="13" s="1"/>
  <c r="AK51" i="13" s="1"/>
  <c r="X51" i="13"/>
  <c r="V51" i="13"/>
  <c r="T51" i="13"/>
  <c r="R51" i="13"/>
  <c r="P51" i="13"/>
  <c r="AB50" i="13"/>
  <c r="AC50" i="13" s="1"/>
  <c r="AD50" i="13" s="1"/>
  <c r="AE50" i="13" s="1"/>
  <c r="AF50" i="13" s="1"/>
  <c r="AG50" i="13" s="1"/>
  <c r="AH50" i="13" s="1"/>
  <c r="AI50" i="13" s="1"/>
  <c r="AJ50" i="13" s="1"/>
  <c r="AK50" i="13" s="1"/>
  <c r="X50" i="13"/>
  <c r="V50" i="13"/>
  <c r="T50" i="13"/>
  <c r="R50" i="13"/>
  <c r="P50" i="13"/>
  <c r="G49" i="13"/>
  <c r="G497" i="16" s="1"/>
  <c r="F49" i="13"/>
  <c r="F497" i="16" s="1"/>
  <c r="E49" i="13"/>
  <c r="E497" i="16" s="1"/>
  <c r="G47" i="13"/>
  <c r="G495" i="16" s="1"/>
  <c r="F47" i="13"/>
  <c r="F495" i="16" s="1"/>
  <c r="E47" i="13"/>
  <c r="E495" i="16" s="1"/>
  <c r="AB45" i="13"/>
  <c r="AC45" i="13" s="1"/>
  <c r="AB44" i="13"/>
  <c r="AC44" i="13" s="1"/>
  <c r="AB43" i="13"/>
  <c r="AC43" i="13" s="1"/>
  <c r="AB42" i="13"/>
  <c r="AC42" i="13" s="1"/>
  <c r="AB41" i="13"/>
  <c r="AC41" i="13" s="1"/>
  <c r="G40" i="13"/>
  <c r="G488" i="16" s="1"/>
  <c r="F40" i="13"/>
  <c r="F488" i="16" s="1"/>
  <c r="E40" i="13"/>
  <c r="E488" i="16" s="1"/>
  <c r="AC38" i="13"/>
  <c r="AB38" i="13"/>
  <c r="AB37" i="13"/>
  <c r="AC37" i="13" s="1"/>
  <c r="AB36" i="13"/>
  <c r="AC36" i="13" s="1"/>
  <c r="AB35" i="13"/>
  <c r="AC35" i="13" s="1"/>
  <c r="AC34" i="13"/>
  <c r="AB34" i="13"/>
  <c r="G33" i="13"/>
  <c r="G481" i="16" s="1"/>
  <c r="F33" i="13"/>
  <c r="F481" i="16" s="1"/>
  <c r="E33" i="13"/>
  <c r="F17" i="14" s="1"/>
  <c r="AB31" i="13"/>
  <c r="AC31" i="13" s="1"/>
  <c r="AB30" i="13"/>
  <c r="AC30" i="13" s="1"/>
  <c r="AB29" i="13"/>
  <c r="AC29" i="13" s="1"/>
  <c r="AB28" i="13"/>
  <c r="AC28" i="13" s="1"/>
  <c r="AB27" i="13"/>
  <c r="AC27" i="13" s="1"/>
  <c r="G26" i="13"/>
  <c r="G474" i="16" s="1"/>
  <c r="F26" i="13"/>
  <c r="F474" i="16" s="1"/>
  <c r="E26" i="13"/>
  <c r="AC24" i="13"/>
  <c r="AD24" i="13" s="1"/>
  <c r="AE24" i="13" s="1"/>
  <c r="AF24" i="13" s="1"/>
  <c r="AG24" i="13" s="1"/>
  <c r="AH24" i="13" s="1"/>
  <c r="AI24" i="13" s="1"/>
  <c r="AJ24" i="13" s="1"/>
  <c r="AK24" i="13" s="1"/>
  <c r="AB24" i="13"/>
  <c r="X24" i="13"/>
  <c r="V24" i="13"/>
  <c r="T24" i="13"/>
  <c r="R24" i="13"/>
  <c r="P24" i="13"/>
  <c r="G23" i="13"/>
  <c r="G471" i="16" s="1"/>
  <c r="F23" i="13"/>
  <c r="F471" i="16" s="1"/>
  <c r="E23" i="13"/>
  <c r="E471" i="16" s="1"/>
  <c r="AB19" i="13"/>
  <c r="AC19" i="13" s="1"/>
  <c r="AB18" i="13"/>
  <c r="AC18" i="13" s="1"/>
  <c r="AB17" i="13"/>
  <c r="AC17" i="13" s="1"/>
  <c r="AB16" i="13"/>
  <c r="AC16" i="13" s="1"/>
  <c r="AB15" i="13"/>
  <c r="AC15" i="13" s="1"/>
  <c r="AB14" i="13"/>
  <c r="AC14" i="13" s="1"/>
  <c r="F14" i="13"/>
  <c r="AB12" i="13"/>
  <c r="AC12" i="13" s="1"/>
  <c r="AD12" i="13" s="1"/>
  <c r="AE12" i="13" s="1"/>
  <c r="AF12" i="13" s="1"/>
  <c r="AG12" i="13" s="1"/>
  <c r="AH12" i="13" s="1"/>
  <c r="AI12" i="13" s="1"/>
  <c r="AJ12" i="13" s="1"/>
  <c r="AK12" i="13" s="1"/>
  <c r="X12" i="13"/>
  <c r="V12" i="13"/>
  <c r="T12" i="13"/>
  <c r="R12" i="13"/>
  <c r="P12" i="13"/>
  <c r="AB11" i="13"/>
  <c r="AC11" i="13" s="1"/>
  <c r="AD11" i="13" s="1"/>
  <c r="AE11" i="13" s="1"/>
  <c r="AF11" i="13" s="1"/>
  <c r="AG11" i="13" s="1"/>
  <c r="AH11" i="13" s="1"/>
  <c r="AI11" i="13" s="1"/>
  <c r="AJ11" i="13" s="1"/>
  <c r="AK11" i="13" s="1"/>
  <c r="X11" i="13"/>
  <c r="V11" i="13"/>
  <c r="T11" i="13"/>
  <c r="R11" i="13"/>
  <c r="P11" i="13"/>
  <c r="AD10" i="13"/>
  <c r="AE10" i="13" s="1"/>
  <c r="AF10" i="13" s="1"/>
  <c r="AG10" i="13" s="1"/>
  <c r="AH10" i="13" s="1"/>
  <c r="AI10" i="13" s="1"/>
  <c r="AJ10" i="13" s="1"/>
  <c r="AK10" i="13" s="1"/>
  <c r="AC10" i="13"/>
  <c r="AB10" i="13"/>
  <c r="X10" i="13"/>
  <c r="V10" i="13"/>
  <c r="T10" i="13"/>
  <c r="R10" i="13"/>
  <c r="P10" i="13"/>
  <c r="M7" i="13"/>
  <c r="M8" i="13" s="1"/>
  <c r="M9" i="13" s="1"/>
  <c r="M10" i="13" s="1"/>
  <c r="M11" i="13" s="1"/>
  <c r="M12" i="13" s="1"/>
  <c r="M13" i="13" s="1"/>
  <c r="M14" i="13" s="1"/>
  <c r="M15" i="13" s="1"/>
  <c r="M16" i="13" s="1"/>
  <c r="M17" i="13" s="1"/>
  <c r="M18" i="13" s="1"/>
  <c r="G7" i="13"/>
  <c r="G455" i="16" s="1"/>
  <c r="Q6" i="13"/>
  <c r="R6" i="13" s="1"/>
  <c r="P6" i="13"/>
  <c r="AB112" i="12"/>
  <c r="AC112" i="12" s="1"/>
  <c r="AB111" i="12"/>
  <c r="AC111" i="12" s="1"/>
  <c r="AB110" i="12"/>
  <c r="AC110" i="12" s="1"/>
  <c r="AB109" i="12"/>
  <c r="AC109" i="12" s="1"/>
  <c r="AC108" i="12"/>
  <c r="AB108" i="12"/>
  <c r="G107" i="12"/>
  <c r="G447" i="16" s="1"/>
  <c r="F107" i="12"/>
  <c r="E36" i="14" s="1"/>
  <c r="AB105" i="12"/>
  <c r="AC105" i="12" s="1"/>
  <c r="AB104" i="12"/>
  <c r="AC104" i="12" s="1"/>
  <c r="AC103" i="12"/>
  <c r="AB103" i="12"/>
  <c r="AB102" i="12"/>
  <c r="AC102" i="12" s="1"/>
  <c r="AB101" i="12"/>
  <c r="AC101" i="12" s="1"/>
  <c r="G100" i="12"/>
  <c r="G440" i="16" s="1"/>
  <c r="F100" i="12"/>
  <c r="AB98" i="12"/>
  <c r="AC98" i="12" s="1"/>
  <c r="AB97" i="12"/>
  <c r="AC97" i="12" s="1"/>
  <c r="AB96" i="12"/>
  <c r="AC96" i="12" s="1"/>
  <c r="AB95" i="12"/>
  <c r="AC95" i="12" s="1"/>
  <c r="AB94" i="12"/>
  <c r="AC94" i="12" s="1"/>
  <c r="G93" i="12"/>
  <c r="G433" i="16" s="1"/>
  <c r="F93" i="12"/>
  <c r="F433" i="16" s="1"/>
  <c r="AB91" i="12"/>
  <c r="AC91" i="12" s="1"/>
  <c r="AB90" i="12"/>
  <c r="AC90" i="12" s="1"/>
  <c r="AB89" i="12"/>
  <c r="AC89" i="12" s="1"/>
  <c r="AC88" i="12"/>
  <c r="AB88" i="12"/>
  <c r="AB87" i="12"/>
  <c r="AC87" i="12" s="1"/>
  <c r="G86" i="12"/>
  <c r="F86" i="12"/>
  <c r="AB82" i="12"/>
  <c r="AC82" i="12" s="1"/>
  <c r="AB81" i="12"/>
  <c r="AC81" i="12" s="1"/>
  <c r="AB80" i="12"/>
  <c r="AC80" i="12" s="1"/>
  <c r="AB79" i="12"/>
  <c r="AC79" i="12" s="1"/>
  <c r="AB78" i="12"/>
  <c r="AC78" i="12" s="1"/>
  <c r="G77" i="12"/>
  <c r="G417" i="16" s="1"/>
  <c r="F77" i="12"/>
  <c r="F417" i="16" s="1"/>
  <c r="AB75" i="12"/>
  <c r="AC75" i="12" s="1"/>
  <c r="AC74" i="12"/>
  <c r="AB74" i="12"/>
  <c r="AB73" i="12"/>
  <c r="AC73" i="12" s="1"/>
  <c r="AB72" i="12"/>
  <c r="AC72" i="12" s="1"/>
  <c r="AB71" i="12"/>
  <c r="AC71" i="12" s="1"/>
  <c r="G70" i="12"/>
  <c r="G410" i="16" s="1"/>
  <c r="F70" i="12"/>
  <c r="E29" i="14" s="1"/>
  <c r="AB68" i="12"/>
  <c r="AC68" i="12" s="1"/>
  <c r="AB67" i="12"/>
  <c r="AC67" i="12" s="1"/>
  <c r="AB66" i="12"/>
  <c r="AC66" i="12" s="1"/>
  <c r="AB65" i="12"/>
  <c r="AC65" i="12" s="1"/>
  <c r="AB64" i="12"/>
  <c r="AC64" i="12" s="1"/>
  <c r="G64" i="12"/>
  <c r="G404" i="16" s="1"/>
  <c r="F64" i="12"/>
  <c r="F404" i="16" s="1"/>
  <c r="AB62" i="12"/>
  <c r="AC62" i="12" s="1"/>
  <c r="AB61" i="12"/>
  <c r="AC61" i="12" s="1"/>
  <c r="AB60" i="12"/>
  <c r="AC60" i="12" s="1"/>
  <c r="AB59" i="12"/>
  <c r="AC59" i="12" s="1"/>
  <c r="AB58" i="12"/>
  <c r="AC58" i="12" s="1"/>
  <c r="G57" i="12"/>
  <c r="F57" i="12"/>
  <c r="F397" i="16" s="1"/>
  <c r="AB54" i="12"/>
  <c r="AC54" i="12" s="1"/>
  <c r="AB53" i="12"/>
  <c r="AC53" i="12" s="1"/>
  <c r="AD53" i="12" s="1"/>
  <c r="AE53" i="12" s="1"/>
  <c r="AF53" i="12" s="1"/>
  <c r="AG53" i="12" s="1"/>
  <c r="AH53" i="12" s="1"/>
  <c r="AI53" i="12" s="1"/>
  <c r="AJ53" i="12" s="1"/>
  <c r="AK53" i="12" s="1"/>
  <c r="X53" i="12"/>
  <c r="V53" i="12"/>
  <c r="T53" i="12"/>
  <c r="R53" i="12"/>
  <c r="P53" i="12"/>
  <c r="AD52" i="12"/>
  <c r="AE52" i="12" s="1"/>
  <c r="AF52" i="12" s="1"/>
  <c r="AG52" i="12" s="1"/>
  <c r="AH52" i="12" s="1"/>
  <c r="AI52" i="12" s="1"/>
  <c r="AJ52" i="12" s="1"/>
  <c r="AK52" i="12" s="1"/>
  <c r="AC52" i="12"/>
  <c r="AB52" i="12"/>
  <c r="X52" i="12"/>
  <c r="V52" i="12"/>
  <c r="T52" i="12"/>
  <c r="R52" i="12"/>
  <c r="P52" i="12"/>
  <c r="AB51" i="12"/>
  <c r="AC51" i="12" s="1"/>
  <c r="AD51" i="12" s="1"/>
  <c r="AE51" i="12" s="1"/>
  <c r="AF51" i="12" s="1"/>
  <c r="AG51" i="12" s="1"/>
  <c r="AH51" i="12" s="1"/>
  <c r="AI51" i="12" s="1"/>
  <c r="AJ51" i="12" s="1"/>
  <c r="AK51" i="12" s="1"/>
  <c r="X51" i="12"/>
  <c r="V51" i="12"/>
  <c r="T51" i="12"/>
  <c r="R51" i="12"/>
  <c r="P51" i="12"/>
  <c r="AB50" i="12"/>
  <c r="AC50" i="12" s="1"/>
  <c r="AD50" i="12" s="1"/>
  <c r="AE50" i="12" s="1"/>
  <c r="AF50" i="12" s="1"/>
  <c r="AG50" i="12" s="1"/>
  <c r="AH50" i="12" s="1"/>
  <c r="AI50" i="12" s="1"/>
  <c r="AJ50" i="12" s="1"/>
  <c r="AK50" i="12" s="1"/>
  <c r="X50" i="12"/>
  <c r="V50" i="12"/>
  <c r="T50" i="12"/>
  <c r="R50" i="12"/>
  <c r="P50" i="12"/>
  <c r="G49" i="12"/>
  <c r="G389" i="16" s="1"/>
  <c r="F49" i="12"/>
  <c r="F389" i="16" s="1"/>
  <c r="G47" i="12"/>
  <c r="G387" i="16" s="1"/>
  <c r="F47" i="12"/>
  <c r="F387" i="16" s="1"/>
  <c r="AB45" i="12"/>
  <c r="AC45" i="12" s="1"/>
  <c r="AB44" i="12"/>
  <c r="AC44" i="12" s="1"/>
  <c r="AB43" i="12"/>
  <c r="AC43" i="12" s="1"/>
  <c r="AB42" i="12"/>
  <c r="AC42" i="12" s="1"/>
  <c r="AB41" i="12"/>
  <c r="AC41" i="12" s="1"/>
  <c r="G40" i="12"/>
  <c r="G380" i="16" s="1"/>
  <c r="F40" i="12"/>
  <c r="F380" i="16" s="1"/>
  <c r="AB38" i="12"/>
  <c r="AC38" i="12" s="1"/>
  <c r="AB37" i="12"/>
  <c r="AC37" i="12" s="1"/>
  <c r="AB36" i="12"/>
  <c r="AC36" i="12" s="1"/>
  <c r="AB35" i="12"/>
  <c r="AC35" i="12" s="1"/>
  <c r="AB34" i="12"/>
  <c r="AC34" i="12" s="1"/>
  <c r="G33" i="12"/>
  <c r="G373" i="16" s="1"/>
  <c r="F33" i="12"/>
  <c r="E17" i="14" s="1"/>
  <c r="AC31" i="12"/>
  <c r="AB31" i="12"/>
  <c r="AB30" i="12"/>
  <c r="AC30" i="12" s="1"/>
  <c r="AB29" i="12"/>
  <c r="AC29" i="12" s="1"/>
  <c r="AB28" i="12"/>
  <c r="AC28" i="12" s="1"/>
  <c r="AB27" i="12"/>
  <c r="AC27" i="12" s="1"/>
  <c r="G26" i="12"/>
  <c r="G366" i="16" s="1"/>
  <c r="F26" i="12"/>
  <c r="E16" i="14" s="1"/>
  <c r="AB24" i="12"/>
  <c r="AC24" i="12" s="1"/>
  <c r="AD24" i="12" s="1"/>
  <c r="AE24" i="12" s="1"/>
  <c r="AF24" i="12" s="1"/>
  <c r="AG24" i="12" s="1"/>
  <c r="AH24" i="12" s="1"/>
  <c r="AI24" i="12" s="1"/>
  <c r="AJ24" i="12" s="1"/>
  <c r="AK24" i="12" s="1"/>
  <c r="X24" i="12"/>
  <c r="V24" i="12"/>
  <c r="T24" i="12"/>
  <c r="R24" i="12"/>
  <c r="P24" i="12"/>
  <c r="G23" i="12"/>
  <c r="F23" i="12"/>
  <c r="E15" i="14" s="1"/>
  <c r="AB19" i="12"/>
  <c r="AC19" i="12" s="1"/>
  <c r="AB18" i="12"/>
  <c r="AC18" i="12" s="1"/>
  <c r="AC17" i="12"/>
  <c r="AB17" i="12"/>
  <c r="AB16" i="12"/>
  <c r="AC16" i="12" s="1"/>
  <c r="AB15" i="12"/>
  <c r="AC15" i="12" s="1"/>
  <c r="F14" i="12"/>
  <c r="F354" i="16" s="1"/>
  <c r="AB12" i="12"/>
  <c r="AC12" i="12" s="1"/>
  <c r="AD12" i="12" s="1"/>
  <c r="AE12" i="12" s="1"/>
  <c r="AF12" i="12" s="1"/>
  <c r="AG12" i="12" s="1"/>
  <c r="AH12" i="12" s="1"/>
  <c r="AI12" i="12" s="1"/>
  <c r="AJ12" i="12" s="1"/>
  <c r="AK12" i="12" s="1"/>
  <c r="X12" i="12"/>
  <c r="V12" i="12"/>
  <c r="T12" i="12"/>
  <c r="R12" i="12"/>
  <c r="P12" i="12"/>
  <c r="AB11" i="12"/>
  <c r="AC11" i="12" s="1"/>
  <c r="AD11" i="12" s="1"/>
  <c r="AE11" i="12" s="1"/>
  <c r="AF11" i="12" s="1"/>
  <c r="AG11" i="12" s="1"/>
  <c r="AH11" i="12" s="1"/>
  <c r="AI11" i="12" s="1"/>
  <c r="AJ11" i="12" s="1"/>
  <c r="AK11" i="12" s="1"/>
  <c r="X11" i="12"/>
  <c r="V11" i="12"/>
  <c r="T11" i="12"/>
  <c r="R11" i="12"/>
  <c r="P11" i="12"/>
  <c r="AB10" i="12"/>
  <c r="AC10" i="12" s="1"/>
  <c r="AD10" i="12" s="1"/>
  <c r="AE10" i="12" s="1"/>
  <c r="AF10" i="12" s="1"/>
  <c r="AG10" i="12" s="1"/>
  <c r="AH10" i="12" s="1"/>
  <c r="AI10" i="12" s="1"/>
  <c r="AJ10" i="12" s="1"/>
  <c r="AK10" i="12" s="1"/>
  <c r="X10" i="12"/>
  <c r="V10" i="12"/>
  <c r="T10" i="12"/>
  <c r="R10" i="12"/>
  <c r="P10" i="12"/>
  <c r="M7" i="12"/>
  <c r="M8" i="12" s="1"/>
  <c r="M9" i="12" s="1"/>
  <c r="M10" i="12" s="1"/>
  <c r="M11" i="12" s="1"/>
  <c r="M12" i="12" s="1"/>
  <c r="M13" i="12" s="1"/>
  <c r="M14" i="12" s="1"/>
  <c r="M15" i="12" s="1"/>
  <c r="M16" i="12" s="1"/>
  <c r="M17" i="12" s="1"/>
  <c r="M18" i="12" s="1"/>
  <c r="M19" i="12" s="1"/>
  <c r="M20" i="12" s="1"/>
  <c r="M21" i="12" s="1"/>
  <c r="M22" i="12" s="1"/>
  <c r="M23" i="12" s="1"/>
  <c r="M24" i="12" s="1"/>
  <c r="M25" i="12" s="1"/>
  <c r="M26" i="12" s="1"/>
  <c r="M27" i="12" s="1"/>
  <c r="M28" i="12" s="1"/>
  <c r="M29" i="12" s="1"/>
  <c r="M30" i="12" s="1"/>
  <c r="M31" i="12" s="1"/>
  <c r="M32" i="12" s="1"/>
  <c r="M33" i="12" s="1"/>
  <c r="M34" i="12" s="1"/>
  <c r="M35" i="12" s="1"/>
  <c r="M36" i="12" s="1"/>
  <c r="M37" i="12" s="1"/>
  <c r="M38" i="12" s="1"/>
  <c r="M39" i="12" s="1"/>
  <c r="M40" i="12" s="1"/>
  <c r="M41" i="12" s="1"/>
  <c r="M42" i="12" s="1"/>
  <c r="M43" i="12" s="1"/>
  <c r="M44" i="12" s="1"/>
  <c r="M45" i="12" s="1"/>
  <c r="M46" i="12" s="1"/>
  <c r="M47" i="12" s="1"/>
  <c r="M48" i="12" s="1"/>
  <c r="M49" i="12" s="1"/>
  <c r="M50" i="12" s="1"/>
  <c r="M51" i="12" s="1"/>
  <c r="M52" i="12" s="1"/>
  <c r="M53" i="12" s="1"/>
  <c r="M54" i="12" s="1"/>
  <c r="M55" i="12" s="1"/>
  <c r="M56" i="12" s="1"/>
  <c r="M57" i="12" s="1"/>
  <c r="M58" i="12" s="1"/>
  <c r="M59" i="12" s="1"/>
  <c r="M60" i="12" s="1"/>
  <c r="M61" i="12" s="1"/>
  <c r="M62" i="12" s="1"/>
  <c r="M63" i="12" s="1"/>
  <c r="M64" i="12" s="1"/>
  <c r="M65" i="12" s="1"/>
  <c r="M66" i="12" s="1"/>
  <c r="M67" i="12" s="1"/>
  <c r="M68" i="12" s="1"/>
  <c r="M69" i="12" s="1"/>
  <c r="M70" i="12" s="1"/>
  <c r="M71" i="12" s="1"/>
  <c r="M72" i="12" s="1"/>
  <c r="M73" i="12" s="1"/>
  <c r="M74" i="12" s="1"/>
  <c r="M75" i="12" s="1"/>
  <c r="M76" i="12" s="1"/>
  <c r="M77" i="12" s="1"/>
  <c r="M78" i="12" s="1"/>
  <c r="M79" i="12" s="1"/>
  <c r="M80" i="12" s="1"/>
  <c r="M81" i="12" s="1"/>
  <c r="M82" i="12" s="1"/>
  <c r="M83" i="12" s="1"/>
  <c r="M84" i="12" s="1"/>
  <c r="M85" i="12" s="1"/>
  <c r="M86" i="12" s="1"/>
  <c r="M87" i="12" s="1"/>
  <c r="M88" i="12" s="1"/>
  <c r="M89" i="12" s="1"/>
  <c r="M90" i="12" s="1"/>
  <c r="M91" i="12" s="1"/>
  <c r="M92" i="12" s="1"/>
  <c r="M93" i="12" s="1"/>
  <c r="M94" i="12" s="1"/>
  <c r="M95" i="12" s="1"/>
  <c r="M96" i="12" s="1"/>
  <c r="M97" i="12" s="1"/>
  <c r="M98" i="12" s="1"/>
  <c r="M99" i="12" s="1"/>
  <c r="M100" i="12" s="1"/>
  <c r="M101" i="12" s="1"/>
  <c r="M102" i="12" s="1"/>
  <c r="M103" i="12" s="1"/>
  <c r="M104" i="12" s="1"/>
  <c r="M105" i="12" s="1"/>
  <c r="M106" i="12" s="1"/>
  <c r="M107" i="12" s="1"/>
  <c r="M108" i="12" s="1"/>
  <c r="M109" i="12" s="1"/>
  <c r="M110" i="12" s="1"/>
  <c r="M111" i="12" s="1"/>
  <c r="M112" i="12" s="1"/>
  <c r="G7" i="12"/>
  <c r="G347" i="16" s="1"/>
  <c r="F7" i="12"/>
  <c r="F347" i="16" s="1"/>
  <c r="P6" i="12"/>
  <c r="D9" i="10"/>
  <c r="D285" i="16" s="1"/>
  <c r="R51" i="6"/>
  <c r="R50" i="6"/>
  <c r="R49" i="6"/>
  <c r="R48" i="6"/>
  <c r="R47" i="6"/>
  <c r="R46" i="6"/>
  <c r="R45" i="6"/>
  <c r="R15" i="6"/>
  <c r="R14" i="6"/>
  <c r="R13" i="6"/>
  <c r="R12" i="6"/>
  <c r="R11" i="6"/>
  <c r="R10" i="6"/>
  <c r="R9" i="6"/>
  <c r="V17" i="5"/>
  <c r="V16" i="5"/>
  <c r="V15" i="5"/>
  <c r="V14" i="5"/>
  <c r="V13" i="5"/>
  <c r="V12" i="5"/>
  <c r="V11" i="5"/>
  <c r="V10" i="5"/>
  <c r="V9" i="5"/>
  <c r="AE16" i="3"/>
  <c r="AD16" i="3"/>
  <c r="AE15" i="3"/>
  <c r="AE14" i="3"/>
  <c r="AE13" i="3"/>
  <c r="AE12" i="3"/>
  <c r="AD12" i="3"/>
  <c r="K12" i="3"/>
  <c r="K67" i="16" s="1"/>
  <c r="G12" i="3"/>
  <c r="G67" i="16" s="1"/>
  <c r="AE11" i="3"/>
  <c r="K11" i="3"/>
  <c r="K66" i="16" s="1"/>
  <c r="G11" i="3"/>
  <c r="G66" i="16" s="1"/>
  <c r="AE10" i="3"/>
  <c r="K10" i="3"/>
  <c r="K65" i="16" s="1"/>
  <c r="G10" i="3"/>
  <c r="G65" i="16" s="1"/>
  <c r="AE9" i="3"/>
  <c r="AD9" i="3"/>
  <c r="AA9" i="3"/>
  <c r="AA10" i="3" s="1"/>
  <c r="K9" i="3"/>
  <c r="K64" i="16" s="1"/>
  <c r="G9" i="3"/>
  <c r="G64" i="16" s="1"/>
  <c r="AA6" i="3"/>
  <c r="U36" i="2" s="1"/>
  <c r="T27" i="2"/>
  <c r="Q27" i="2"/>
  <c r="U16" i="2"/>
  <c r="T16" i="2"/>
  <c r="S16" i="2"/>
  <c r="J16" i="2"/>
  <c r="J59" i="16" s="1"/>
  <c r="U15" i="2"/>
  <c r="T15" i="2"/>
  <c r="S15" i="2"/>
  <c r="AC15" i="3" s="1"/>
  <c r="J15" i="2"/>
  <c r="J58" i="16" s="1"/>
  <c r="U14" i="2"/>
  <c r="S14" i="2"/>
  <c r="AC14" i="3" s="1"/>
  <c r="J14" i="2"/>
  <c r="J57" i="16" s="1"/>
  <c r="U13" i="2"/>
  <c r="S13" i="2"/>
  <c r="AC13" i="3" s="1"/>
  <c r="J13" i="2"/>
  <c r="J56" i="16" s="1"/>
  <c r="U12" i="2"/>
  <c r="S12" i="2"/>
  <c r="J55" i="16"/>
  <c r="U11" i="2"/>
  <c r="S11" i="2"/>
  <c r="AC11" i="3" s="1"/>
  <c r="J11" i="2"/>
  <c r="J54" i="16" s="1"/>
  <c r="U10" i="2"/>
  <c r="T10" i="2"/>
  <c r="W10" i="2" s="1"/>
  <c r="S10" i="2"/>
  <c r="AC10" i="3" s="1"/>
  <c r="J10" i="2"/>
  <c r="J53" i="16" s="1"/>
  <c r="U9" i="2"/>
  <c r="T9" i="2"/>
  <c r="S9" i="2"/>
  <c r="AC9" i="3" s="1"/>
  <c r="Q9" i="2"/>
  <c r="R9" i="2" s="1"/>
  <c r="J52" i="16"/>
  <c r="AA11" i="3" l="1"/>
  <c r="AB10" i="3"/>
  <c r="I18" i="13"/>
  <c r="M19" i="13"/>
  <c r="S36" i="2"/>
  <c r="Y12" i="2"/>
  <c r="H5" i="4" s="1"/>
  <c r="AB9" i="3"/>
  <c r="U29" i="2"/>
  <c r="Y16" i="2"/>
  <c r="L5" i="4" s="1"/>
  <c r="Q10" i="2"/>
  <c r="R10" i="2" s="1"/>
  <c r="R30" i="2" s="1"/>
  <c r="Y13" i="2"/>
  <c r="I5" i="4" s="1"/>
  <c r="F20" i="14"/>
  <c r="G21" i="13"/>
  <c r="G469" i="16" s="1"/>
  <c r="F84" i="13"/>
  <c r="F532" i="16" s="1"/>
  <c r="S29" i="2"/>
  <c r="U34" i="2"/>
  <c r="V29" i="2"/>
  <c r="F36" i="14"/>
  <c r="R29" i="2"/>
  <c r="Y10" i="2"/>
  <c r="F5" i="4" s="1"/>
  <c r="Y14" i="2"/>
  <c r="J5" i="4" s="1"/>
  <c r="V31" i="2"/>
  <c r="V32" i="2"/>
  <c r="S6" i="13"/>
  <c r="T6" i="13" s="1"/>
  <c r="U6" i="13" s="1"/>
  <c r="V6" i="13" s="1"/>
  <c r="W6" i="13" s="1"/>
  <c r="X6" i="13" s="1"/>
  <c r="Y6" i="13" s="1"/>
  <c r="G55" i="13"/>
  <c r="G503" i="16" s="1"/>
  <c r="E20" i="14"/>
  <c r="T29" i="2"/>
  <c r="E525" i="16"/>
  <c r="U32" i="2"/>
  <c r="T36" i="2"/>
  <c r="V33" i="2"/>
  <c r="T35" i="2"/>
  <c r="Y11" i="2"/>
  <c r="G5" i="4" s="1"/>
  <c r="U35" i="2"/>
  <c r="V35" i="2"/>
  <c r="U31" i="2"/>
  <c r="V34" i="2"/>
  <c r="Y15" i="2"/>
  <c r="K5" i="4" s="1"/>
  <c r="K6" i="14"/>
  <c r="F55" i="12"/>
  <c r="F395" i="16" s="1"/>
  <c r="S32" i="2"/>
  <c r="S30" i="2"/>
  <c r="AC12" i="3"/>
  <c r="S33" i="2"/>
  <c r="AC16" i="3"/>
  <c r="G426" i="16"/>
  <c r="G84" i="12"/>
  <c r="G424" i="16" s="1"/>
  <c r="F7" i="13"/>
  <c r="F455" i="16" s="1"/>
  <c r="F462" i="16"/>
  <c r="F12" i="14"/>
  <c r="F21" i="13"/>
  <c r="F469" i="16" s="1"/>
  <c r="T11" i="2"/>
  <c r="T31" i="2" s="1"/>
  <c r="Q30" i="2"/>
  <c r="I104" i="12"/>
  <c r="I10" i="13"/>
  <c r="I15" i="13"/>
  <c r="E474" i="16"/>
  <c r="F16" i="14"/>
  <c r="E21" i="13"/>
  <c r="E469" i="16" s="1"/>
  <c r="G534" i="16"/>
  <c r="G84" i="13"/>
  <c r="G532" i="16" s="1"/>
  <c r="F29" i="14"/>
  <c r="E518" i="16"/>
  <c r="W9" i="2"/>
  <c r="W29" i="2" s="1"/>
  <c r="T30" i="2"/>
  <c r="E5" i="13"/>
  <c r="E505" i="16"/>
  <c r="F27" i="14"/>
  <c r="E55" i="13"/>
  <c r="E503" i="16" s="1"/>
  <c r="E33" i="14"/>
  <c r="F426" i="16"/>
  <c r="F84" i="12"/>
  <c r="F424" i="16" s="1"/>
  <c r="Y9" i="2"/>
  <c r="E5" i="4" s="1"/>
  <c r="W30" i="2"/>
  <c r="I34" i="12"/>
  <c r="G397" i="16"/>
  <c r="G55" i="12"/>
  <c r="G395" i="16" s="1"/>
  <c r="I80" i="12"/>
  <c r="U33" i="2"/>
  <c r="S31" i="2"/>
  <c r="Q29" i="2"/>
  <c r="S35" i="2"/>
  <c r="V30" i="2"/>
  <c r="U30" i="2"/>
  <c r="V36" i="2"/>
  <c r="F8" i="14"/>
  <c r="S34" i="2"/>
  <c r="F363" i="16"/>
  <c r="F21" i="12"/>
  <c r="F361" i="16" s="1"/>
  <c r="I43" i="12"/>
  <c r="I17" i="13"/>
  <c r="I27" i="12"/>
  <c r="G363" i="16"/>
  <c r="G21" i="12"/>
  <c r="G361" i="16" s="1"/>
  <c r="I66" i="12"/>
  <c r="F440" i="16"/>
  <c r="E35" i="14"/>
  <c r="AG9" i="3"/>
  <c r="AD10" i="3"/>
  <c r="Q6" i="12"/>
  <c r="I82" i="12" s="1"/>
  <c r="I61" i="12"/>
  <c r="I112" i="12"/>
  <c r="I108" i="12"/>
  <c r="I103" i="12"/>
  <c r="I98" i="12"/>
  <c r="I94" i="12"/>
  <c r="I89" i="12"/>
  <c r="I79" i="12"/>
  <c r="I74" i="12"/>
  <c r="I65" i="12"/>
  <c r="I42" i="12"/>
  <c r="I37" i="12"/>
  <c r="I28" i="12"/>
  <c r="I19" i="12"/>
  <c r="I15" i="12"/>
  <c r="I105" i="12"/>
  <c r="I101" i="12"/>
  <c r="I96" i="12"/>
  <c r="I91" i="12"/>
  <c r="I87" i="12"/>
  <c r="I81" i="12"/>
  <c r="I72" i="12"/>
  <c r="I44" i="12"/>
  <c r="I35" i="12"/>
  <c r="I30" i="12"/>
  <c r="I60" i="12"/>
  <c r="I75" i="12"/>
  <c r="I109" i="12"/>
  <c r="E12" i="14"/>
  <c r="E8" i="14" s="1"/>
  <c r="F373" i="16"/>
  <c r="E481" i="16"/>
  <c r="F447" i="16"/>
  <c r="F15" i="14"/>
  <c r="E18" i="14"/>
  <c r="E14" i="14" s="1"/>
  <c r="E28" i="14"/>
  <c r="F18" i="14"/>
  <c r="F28" i="14"/>
  <c r="F34" i="14"/>
  <c r="F32" i="14" s="1"/>
  <c r="E27" i="14"/>
  <c r="E30" i="14"/>
  <c r="F410" i="16"/>
  <c r="I16" i="13"/>
  <c r="F534" i="16"/>
  <c r="AG10" i="3" l="1"/>
  <c r="I97" i="12"/>
  <c r="I41" i="12"/>
  <c r="I31" i="12"/>
  <c r="I110" i="12"/>
  <c r="I17" i="12"/>
  <c r="M20" i="13"/>
  <c r="M21" i="13" s="1"/>
  <c r="M22" i="13" s="1"/>
  <c r="M23" i="13" s="1"/>
  <c r="M24" i="13" s="1"/>
  <c r="M25" i="13" s="1"/>
  <c r="M26" i="13" s="1"/>
  <c r="M27" i="13" s="1"/>
  <c r="I19" i="13"/>
  <c r="I11" i="13"/>
  <c r="AD11" i="3"/>
  <c r="AG11" i="3" s="1"/>
  <c r="I24" i="13"/>
  <c r="I12" i="13"/>
  <c r="I111" i="12"/>
  <c r="Q11" i="2"/>
  <c r="Q12" i="2" s="1"/>
  <c r="AB11" i="3"/>
  <c r="AA12" i="3"/>
  <c r="E5" i="7"/>
  <c r="E5" i="9"/>
  <c r="E5" i="8"/>
  <c r="D10" i="10"/>
  <c r="E26" i="14"/>
  <c r="E6" i="14" s="1"/>
  <c r="I95" i="12"/>
  <c r="F5" i="7"/>
  <c r="D11" i="10"/>
  <c r="F5" i="8"/>
  <c r="F5" i="9"/>
  <c r="W11" i="2"/>
  <c r="W31" i="2" s="1"/>
  <c r="E32" i="14"/>
  <c r="F14" i="14"/>
  <c r="F6" i="14" s="1"/>
  <c r="I59" i="12"/>
  <c r="I58" i="12"/>
  <c r="R6" i="12"/>
  <c r="I68" i="12"/>
  <c r="I16" i="12"/>
  <c r="I29" i="12"/>
  <c r="I102" i="12"/>
  <c r="I45" i="12"/>
  <c r="I38" i="12"/>
  <c r="I36" i="12"/>
  <c r="F26" i="14"/>
  <c r="I73" i="12"/>
  <c r="I88" i="12"/>
  <c r="I18" i="12"/>
  <c r="I78" i="12"/>
  <c r="T12" i="2"/>
  <c r="I90" i="12"/>
  <c r="I71" i="12"/>
  <c r="I62" i="12"/>
  <c r="R11" i="2" l="1"/>
  <c r="R31" i="2" s="1"/>
  <c r="M28" i="13"/>
  <c r="I27" i="13"/>
  <c r="Q31" i="2"/>
  <c r="AA13" i="3"/>
  <c r="AB12" i="3"/>
  <c r="AD13" i="3"/>
  <c r="AG12" i="3" s="1"/>
  <c r="AD14" i="3"/>
  <c r="H16" i="14"/>
  <c r="J16" i="14" s="1"/>
  <c r="H36" i="14"/>
  <c r="J36" i="14" s="1"/>
  <c r="H10" i="14"/>
  <c r="J10" i="14" s="1"/>
  <c r="H30" i="14"/>
  <c r="J30" i="14" s="1"/>
  <c r="H27" i="14"/>
  <c r="H17" i="14"/>
  <c r="J17" i="14" s="1"/>
  <c r="H34" i="14"/>
  <c r="J34" i="14" s="1"/>
  <c r="H24" i="14"/>
  <c r="J24" i="14" s="1"/>
  <c r="H21" i="14"/>
  <c r="H11" i="14"/>
  <c r="J11" i="14" s="1"/>
  <c r="H28" i="14"/>
  <c r="J28" i="14" s="1"/>
  <c r="H18" i="14"/>
  <c r="J18" i="14" s="1"/>
  <c r="H15" i="14"/>
  <c r="H35" i="14"/>
  <c r="J35" i="14" s="1"/>
  <c r="H9" i="14"/>
  <c r="H29" i="14"/>
  <c r="J29" i="14" s="1"/>
  <c r="H33" i="14"/>
  <c r="H22" i="14"/>
  <c r="J22" i="14" s="1"/>
  <c r="H12" i="14"/>
  <c r="J12" i="14" s="1"/>
  <c r="H23" i="14"/>
  <c r="J23" i="14" s="1"/>
  <c r="D24" i="10"/>
  <c r="D300" i="16" s="1"/>
  <c r="D287" i="16"/>
  <c r="S6" i="12"/>
  <c r="T6" i="12" s="1"/>
  <c r="U6" i="12" s="1"/>
  <c r="V6" i="12" s="1"/>
  <c r="W6" i="12" s="1"/>
  <c r="X6" i="12" s="1"/>
  <c r="Y6" i="12" s="1"/>
  <c r="I24" i="12"/>
  <c r="I52" i="12"/>
  <c r="I12" i="12"/>
  <c r="I53" i="12"/>
  <c r="I50" i="12"/>
  <c r="R12" i="2"/>
  <c r="R32" i="2" s="1"/>
  <c r="Q32" i="2"/>
  <c r="Q13" i="2"/>
  <c r="G5" i="7"/>
  <c r="D12" i="10"/>
  <c r="G5" i="8"/>
  <c r="G5" i="9"/>
  <c r="D23" i="10"/>
  <c r="D299" i="16" s="1"/>
  <c r="D286" i="16"/>
  <c r="T32" i="2"/>
  <c r="W12" i="2"/>
  <c r="W32" i="2" s="1"/>
  <c r="T13" i="2"/>
  <c r="T33" i="2" s="1"/>
  <c r="AB13" i="3" l="1"/>
  <c r="AA14" i="3"/>
  <c r="AD15" i="3"/>
  <c r="AG13" i="3"/>
  <c r="AG16" i="3"/>
  <c r="M29" i="13"/>
  <c r="I28" i="13"/>
  <c r="H8" i="14"/>
  <c r="J9" i="14"/>
  <c r="H14" i="14"/>
  <c r="J15" i="14"/>
  <c r="I67" i="12"/>
  <c r="G92" i="14"/>
  <c r="M18" i="14"/>
  <c r="M28" i="14"/>
  <c r="G100" i="14"/>
  <c r="G106" i="14"/>
  <c r="M35" i="14"/>
  <c r="M11" i="14"/>
  <c r="G86" i="14"/>
  <c r="J21" i="14"/>
  <c r="H20" i="14"/>
  <c r="M24" i="14"/>
  <c r="G97" i="14"/>
  <c r="M34" i="14"/>
  <c r="G105" i="14"/>
  <c r="H5" i="8"/>
  <c r="D13" i="10"/>
  <c r="H5" i="7"/>
  <c r="H5" i="9"/>
  <c r="M17" i="14"/>
  <c r="G91" i="14"/>
  <c r="J27" i="14"/>
  <c r="H26" i="14"/>
  <c r="M23" i="14"/>
  <c r="G96" i="14"/>
  <c r="M30" i="14"/>
  <c r="G102" i="14"/>
  <c r="T14" i="2"/>
  <c r="W14" i="2" s="1"/>
  <c r="W34" i="2" s="1"/>
  <c r="I10" i="12"/>
  <c r="M12" i="14"/>
  <c r="G87" i="14"/>
  <c r="M10" i="14"/>
  <c r="G85" i="14"/>
  <c r="G101" i="14"/>
  <c r="M29" i="14"/>
  <c r="R13" i="2"/>
  <c r="R33" i="2" s="1"/>
  <c r="Q14" i="2"/>
  <c r="Q33" i="2"/>
  <c r="I11" i="12"/>
  <c r="G95" i="14"/>
  <c r="M22" i="14"/>
  <c r="G107" i="14"/>
  <c r="M36" i="14"/>
  <c r="D25" i="10"/>
  <c r="D301" i="16" s="1"/>
  <c r="D288" i="16"/>
  <c r="W13" i="2"/>
  <c r="W33" i="2" s="1"/>
  <c r="I51" i="12"/>
  <c r="J33" i="14"/>
  <c r="H32" i="14"/>
  <c r="G90" i="14"/>
  <c r="M16" i="14"/>
  <c r="I29" i="13" l="1"/>
  <c r="M30" i="13"/>
  <c r="AG15" i="3"/>
  <c r="AG14" i="3"/>
  <c r="AB14" i="3"/>
  <c r="AA15" i="3"/>
  <c r="G94" i="14"/>
  <c r="M21" i="14"/>
  <c r="J20" i="14"/>
  <c r="Q34" i="2"/>
  <c r="R14" i="2"/>
  <c r="R34" i="2" s="1"/>
  <c r="Q15" i="2"/>
  <c r="G93" i="14"/>
  <c r="M27" i="14"/>
  <c r="J26" i="14"/>
  <c r="G99" i="14"/>
  <c r="G98" i="14" s="1"/>
  <c r="J14" i="14"/>
  <c r="G89" i="14"/>
  <c r="G88" i="14" s="1"/>
  <c r="M15" i="14"/>
  <c r="M33" i="14"/>
  <c r="G104" i="14"/>
  <c r="J32" i="14"/>
  <c r="T34" i="2"/>
  <c r="W15" i="2"/>
  <c r="W35" i="2" s="1"/>
  <c r="W16" i="2"/>
  <c r="W36" i="2" s="1"/>
  <c r="I5" i="9"/>
  <c r="I5" i="8"/>
  <c r="I5" i="7"/>
  <c r="D14" i="10"/>
  <c r="J8" i="14"/>
  <c r="G84" i="14"/>
  <c r="M9" i="14"/>
  <c r="J5" i="8"/>
  <c r="J5" i="9"/>
  <c r="D15" i="10"/>
  <c r="J5" i="7"/>
  <c r="D26" i="10"/>
  <c r="D302" i="16" s="1"/>
  <c r="D289" i="16"/>
  <c r="AB15" i="3" l="1"/>
  <c r="AA16" i="3"/>
  <c r="AB16" i="3" s="1"/>
  <c r="I30" i="13"/>
  <c r="M31" i="13"/>
  <c r="K84" i="14"/>
  <c r="L84" i="14" s="1"/>
  <c r="O71" i="14"/>
  <c r="O72" i="14" s="1"/>
  <c r="M71" i="14"/>
  <c r="M72" i="14" s="1"/>
  <c r="G83" i="14"/>
  <c r="K71" i="14"/>
  <c r="K72" i="14" s="1"/>
  <c r="I71" i="14"/>
  <c r="I72" i="14" s="1"/>
  <c r="G71" i="14"/>
  <c r="G72" i="14" s="1"/>
  <c r="O77" i="14"/>
  <c r="O78" i="14" s="1"/>
  <c r="M77" i="14"/>
  <c r="M78" i="14" s="1"/>
  <c r="K77" i="14"/>
  <c r="K78" i="14" s="1"/>
  <c r="G77" i="14"/>
  <c r="G78" i="14" s="1"/>
  <c r="K87" i="14"/>
  <c r="L87" i="14" s="1"/>
  <c r="I77" i="14"/>
  <c r="I78" i="14" s="1"/>
  <c r="J6" i="14"/>
  <c r="D290" i="16"/>
  <c r="D27" i="10"/>
  <c r="D303" i="16" s="1"/>
  <c r="R15" i="2"/>
  <c r="R35" i="2" s="1"/>
  <c r="Q16" i="2"/>
  <c r="Q35" i="2"/>
  <c r="D291" i="16"/>
  <c r="D28" i="10"/>
  <c r="D304" i="16" s="1"/>
  <c r="G79" i="14"/>
  <c r="G80" i="14" s="1"/>
  <c r="K88" i="14"/>
  <c r="L88" i="14" s="1"/>
  <c r="O79" i="14"/>
  <c r="O80" i="14" s="1"/>
  <c r="K79" i="14"/>
  <c r="K80" i="14" s="1"/>
  <c r="I79" i="14"/>
  <c r="I80" i="14" s="1"/>
  <c r="M79" i="14"/>
  <c r="M80" i="14" s="1"/>
  <c r="K85" i="14"/>
  <c r="L85" i="14" s="1"/>
  <c r="O73" i="14"/>
  <c r="O74" i="14" s="1"/>
  <c r="M73" i="14"/>
  <c r="M74" i="14" s="1"/>
  <c r="K73" i="14"/>
  <c r="K74" i="14" s="1"/>
  <c r="G73" i="14"/>
  <c r="G74" i="14" s="1"/>
  <c r="I73" i="14"/>
  <c r="I74" i="14" s="1"/>
  <c r="G103" i="14"/>
  <c r="O75" i="14"/>
  <c r="O76" i="14" s="1"/>
  <c r="M75" i="14"/>
  <c r="M76" i="14" s="1"/>
  <c r="I75" i="14"/>
  <c r="I76" i="14" s="1"/>
  <c r="G75" i="14"/>
  <c r="G76" i="14" s="1"/>
  <c r="K86" i="14"/>
  <c r="L86" i="14" s="1"/>
  <c r="K75" i="14"/>
  <c r="K76" i="14" s="1"/>
  <c r="M32" i="13" l="1"/>
  <c r="M33" i="13" s="1"/>
  <c r="M34" i="13" s="1"/>
  <c r="I31" i="13"/>
  <c r="R16" i="2"/>
  <c r="R36" i="2" s="1"/>
  <c r="I5" i="13" s="1"/>
  <c r="Q36" i="2"/>
  <c r="F5" i="13"/>
  <c r="I34" i="13" l="1"/>
  <c r="M35" i="13"/>
  <c r="I35" i="13" l="1"/>
  <c r="M36" i="13"/>
  <c r="M37" i="13" l="1"/>
  <c r="I36" i="13"/>
  <c r="M38" i="13" l="1"/>
  <c r="I37" i="13"/>
  <c r="M39" i="13" l="1"/>
  <c r="M40" i="13" s="1"/>
  <c r="M41" i="13" s="1"/>
  <c r="I38" i="13"/>
  <c r="M42" i="13" l="1"/>
  <c r="I41" i="13"/>
  <c r="M43" i="13" l="1"/>
  <c r="I42" i="13"/>
  <c r="M44" i="13" l="1"/>
  <c r="I43" i="13"/>
  <c r="M45" i="13" l="1"/>
  <c r="I44" i="13"/>
  <c r="I45" i="13" l="1"/>
  <c r="M46" i="13"/>
  <c r="M47" i="13" s="1"/>
  <c r="M48" i="13" s="1"/>
  <c r="M49" i="13" s="1"/>
  <c r="M50" i="13" s="1"/>
  <c r="M51" i="13" l="1"/>
  <c r="I50" i="13"/>
  <c r="M52" i="13" l="1"/>
  <c r="I51" i="13"/>
  <c r="M53" i="13" l="1"/>
  <c r="I52" i="13"/>
  <c r="M54" i="13" l="1"/>
  <c r="M55" i="13" s="1"/>
  <c r="M56" i="13" s="1"/>
  <c r="M57" i="13" s="1"/>
  <c r="M58" i="13" s="1"/>
  <c r="I53" i="13"/>
  <c r="M59" i="13" l="1"/>
  <c r="I58" i="13"/>
  <c r="M60" i="13" l="1"/>
  <c r="I59" i="13"/>
  <c r="I60" i="13" l="1"/>
  <c r="M61" i="13"/>
  <c r="M62" i="13" l="1"/>
  <c r="I61" i="13"/>
  <c r="M63" i="13" l="1"/>
  <c r="M64" i="13" s="1"/>
  <c r="M65" i="13" s="1"/>
  <c r="I62" i="13"/>
  <c r="M66" i="13" l="1"/>
  <c r="I65" i="13"/>
  <c r="M67" i="13" l="1"/>
  <c r="I66" i="13"/>
  <c r="M68" i="13" l="1"/>
  <c r="I67" i="13"/>
  <c r="M69" i="13" l="1"/>
  <c r="M70" i="13" s="1"/>
  <c r="M71" i="13" s="1"/>
  <c r="I68" i="13"/>
  <c r="M72" i="13" l="1"/>
  <c r="I71" i="13"/>
  <c r="I72" i="13" l="1"/>
  <c r="M73" i="13"/>
  <c r="M74" i="13" l="1"/>
  <c r="I73" i="13"/>
  <c r="M75" i="13" l="1"/>
  <c r="I74" i="13"/>
  <c r="I75" i="13" l="1"/>
  <c r="M76" i="13"/>
  <c r="M77" i="13" s="1"/>
  <c r="M78" i="13" s="1"/>
  <c r="M79" i="13" l="1"/>
  <c r="I78" i="13"/>
  <c r="M80" i="13" l="1"/>
  <c r="I79" i="13"/>
  <c r="M81" i="13" l="1"/>
  <c r="I80" i="13"/>
  <c r="M82" i="13" l="1"/>
  <c r="I81" i="13"/>
  <c r="M83" i="13" l="1"/>
  <c r="M84" i="13" s="1"/>
  <c r="M85" i="13" s="1"/>
  <c r="M86" i="13" s="1"/>
  <c r="M87" i="13" s="1"/>
  <c r="I82" i="13"/>
  <c r="M88" i="13" l="1"/>
  <c r="I87" i="13"/>
  <c r="M89" i="13" l="1"/>
  <c r="I88" i="13"/>
  <c r="I89" i="13" l="1"/>
  <c r="M90" i="13"/>
  <c r="M91" i="13" l="1"/>
  <c r="I90" i="13"/>
  <c r="M92" i="13" l="1"/>
  <c r="M93" i="13" s="1"/>
  <c r="M94" i="13" s="1"/>
  <c r="I91" i="13"/>
  <c r="M95" i="13" l="1"/>
  <c r="I94" i="13"/>
  <c r="M96" i="13" l="1"/>
  <c r="I95" i="13"/>
  <c r="M97" i="13" l="1"/>
  <c r="I96" i="13"/>
  <c r="M98" i="13" l="1"/>
  <c r="I97" i="13"/>
  <c r="M99" i="13" l="1"/>
  <c r="M100" i="13" s="1"/>
  <c r="M101" i="13" s="1"/>
  <c r="I98" i="13"/>
  <c r="M102" i="13" l="1"/>
  <c r="I101" i="13"/>
  <c r="I102" i="13" l="1"/>
  <c r="M103" i="13"/>
  <c r="I103" i="13" l="1"/>
  <c r="M104" i="13"/>
  <c r="I104" i="13" l="1"/>
  <c r="M105" i="13"/>
  <c r="I105" i="13" l="1"/>
  <c r="M106" i="13"/>
  <c r="M107" i="13" s="1"/>
  <c r="M108" i="13" s="1"/>
  <c r="I108" i="13" l="1"/>
  <c r="M109" i="13"/>
  <c r="M110" i="13" l="1"/>
  <c r="I109" i="13"/>
  <c r="M111" i="13" l="1"/>
  <c r="I110" i="13"/>
  <c r="M112" i="13" l="1"/>
  <c r="I112" i="13" s="1"/>
  <c r="I111" i="13"/>
</calcChain>
</file>

<file path=xl/sharedStrings.xml><?xml version="1.0" encoding="utf-8"?>
<sst xmlns="http://schemas.openxmlformats.org/spreadsheetml/2006/main" count="4032" uniqueCount="992">
  <si>
    <t>LOCAL GOVERNANCE INSTITUTIONS COMPARATIVE ASSESSMENT (LoGICA) INTERGOVERNMENTAL CONTEXT: GENERAL COUNTRY INFORMATION</t>
  </si>
  <si>
    <t>Updated Final Version (4/7/15)</t>
  </si>
  <si>
    <t>General Country Information</t>
  </si>
  <si>
    <t>Comment / Clarification / Source</t>
  </si>
  <si>
    <t>C1</t>
  </si>
  <si>
    <t>Basic Country Information</t>
  </si>
  <si>
    <t>C1.1</t>
  </si>
  <si>
    <t>Country Name</t>
  </si>
  <si>
    <t>Indonesia</t>
  </si>
  <si>
    <t>C1.2</t>
  </si>
  <si>
    <t>Information/Data for Year</t>
  </si>
  <si>
    <t>C1.3</t>
  </si>
  <si>
    <t>Total National Population</t>
  </si>
  <si>
    <t>C1.4</t>
  </si>
  <si>
    <t>Percent Urban Population</t>
  </si>
  <si>
    <t>C2</t>
  </si>
  <si>
    <t>Central Public Sector Information</t>
  </si>
  <si>
    <t>C2.1</t>
  </si>
  <si>
    <t>Administrative tradition</t>
  </si>
  <si>
    <t>C2.2</t>
  </si>
  <si>
    <t>System of government</t>
  </si>
  <si>
    <t>…</t>
  </si>
  <si>
    <t>Presidential</t>
  </si>
  <si>
    <t>Parliamentary</t>
  </si>
  <si>
    <t>Mixed/Other</t>
  </si>
  <si>
    <t>C2.3</t>
  </si>
  <si>
    <t>Competitive elections at national level?</t>
  </si>
  <si>
    <t>Yes</t>
  </si>
  <si>
    <t>No</t>
  </si>
  <si>
    <t>C2.4</t>
  </si>
  <si>
    <t>Parliament structure</t>
  </si>
  <si>
    <t>Unicameral</t>
  </si>
  <si>
    <t>Bi-cameral</t>
  </si>
  <si>
    <t>C2.5</t>
  </si>
  <si>
    <t>Election of parliament (general assembly / lower house)</t>
  </si>
  <si>
    <t>Proportional (Party List)</t>
  </si>
  <si>
    <t>Single-Member Constituency (FPTP)</t>
  </si>
  <si>
    <t>Other Direct Election</t>
  </si>
  <si>
    <t>No Direct Election</t>
  </si>
  <si>
    <t>Mixed System</t>
  </si>
  <si>
    <t>C2.6</t>
  </si>
  <si>
    <t>Election of parliament (upper house), if any</t>
  </si>
  <si>
    <t>C3</t>
  </si>
  <si>
    <t>Framework guiding subnational public sector and intergovernmental relations</t>
  </si>
  <si>
    <t>C3.1</t>
  </si>
  <si>
    <t>Intergovernmental political structure?</t>
  </si>
  <si>
    <t>Partially/Mixed/Other</t>
  </si>
  <si>
    <t>Federal</t>
  </si>
  <si>
    <t>Unitary</t>
  </si>
  <si>
    <t>-</t>
  </si>
  <si>
    <t>C3.2</t>
  </si>
  <si>
    <t>Overall territorial-administrative structure</t>
  </si>
  <si>
    <t>Mixed</t>
  </si>
  <si>
    <t>Devolved institutions</t>
  </si>
  <si>
    <t>Hybrid institutions</t>
  </si>
  <si>
    <t>Horizontal / territorial deconcentration</t>
  </si>
  <si>
    <t>Vertical / sectoral / other deconcentration</t>
  </si>
  <si>
    <t>Other institutions</t>
  </si>
  <si>
    <t>C3.3</t>
  </si>
  <si>
    <t>Is the subnational structure uniform across urban and rural areas?</t>
  </si>
  <si>
    <t>C3.4</t>
  </si>
  <si>
    <t>Are there (other) asymmetries in the structure of the subnational public sector?</t>
  </si>
  <si>
    <t>C3.5</t>
  </si>
  <si>
    <t xml:space="preserve">Recognition of principles of autonomy and subsidiarity? </t>
  </si>
  <si>
    <t>C3.6</t>
  </si>
  <si>
    <t>Clear and consistent assignment of the powers?</t>
  </si>
  <si>
    <t>C3.7</t>
  </si>
  <si>
    <t>Formal mechanism for intergovernmental coordination?</t>
  </si>
  <si>
    <t>C3.8</t>
  </si>
  <si>
    <t>Experience with regular local elections?</t>
  </si>
  <si>
    <t>C3.9</t>
  </si>
  <si>
    <t>Timing of central and local elections coincide?</t>
  </si>
  <si>
    <t>C3.10</t>
  </si>
  <si>
    <t>Recent or ongoing decentralization reforms?</t>
  </si>
  <si>
    <t>C.4</t>
  </si>
  <si>
    <t>Main decentralization / subnational / intergovernmental legislation</t>
  </si>
  <si>
    <t>Year enacted</t>
  </si>
  <si>
    <t>C4.1</t>
  </si>
  <si>
    <t>C4.2</t>
  </si>
  <si>
    <t>C4.3</t>
  </si>
  <si>
    <t>C4.4</t>
  </si>
  <si>
    <t>C5</t>
  </si>
  <si>
    <t>Key stakeholders in multi-level governance policy</t>
  </si>
  <si>
    <t>C.5.1</t>
  </si>
  <si>
    <t>Central ministry responsible for subnational governance/administration?</t>
  </si>
  <si>
    <t>C.5.2</t>
  </si>
  <si>
    <t>Does Finance Ministry have dedicated subnational division/department?</t>
  </si>
  <si>
    <t>C.5.3</t>
  </si>
  <si>
    <t>Do vertical sectoral coordination mechanisms exits?</t>
  </si>
  <si>
    <t>C.5.4</t>
  </si>
  <si>
    <t>Intergovernmental coordinating bodies/commissions?</t>
  </si>
  <si>
    <t>C.5.5</t>
  </si>
  <si>
    <t>Local government association(s) ?</t>
  </si>
  <si>
    <t>C.5.6</t>
  </si>
  <si>
    <t>Civil society stakeholders involved in decentralization discussions?</t>
  </si>
  <si>
    <t xml:space="preserve">Version 2022.11.19 - Basic Intergovernmental Profile </t>
  </si>
  <si>
    <t>LOCAL GOVERNANCE INSTITUTIONS COMPARATIVE ASSESSMENT (LoGICA)  INTERGOVERNMENTAL CONTEXT: TERRITORIAL ORGANIZATION AND ADMINISTRATION STRUCTURE</t>
  </si>
  <si>
    <t>Level / tier / type</t>
  </si>
  <si>
    <t>Institutional level/tier/type (name)</t>
  </si>
  <si>
    <t>Number of units</t>
  </si>
  <si>
    <t>Complete territorial coverage?</t>
  </si>
  <si>
    <t>Uniform structure ?</t>
  </si>
  <si>
    <t>Territorial Level:          Central / Regional / Local</t>
  </si>
  <si>
    <t>Nature of Level / Tier / Type</t>
  </si>
  <si>
    <t>Comments / Clarification</t>
  </si>
  <si>
    <t>Include in LoGICA Country Profile? (max. 6)</t>
  </si>
  <si>
    <t>Include in LoGICA Score Card? (max. 2)</t>
  </si>
  <si>
    <t>Include in Global / Regional Overview? (max. 3)</t>
  </si>
  <si>
    <t>C</t>
  </si>
  <si>
    <t>National level</t>
  </si>
  <si>
    <t>[National government]</t>
  </si>
  <si>
    <t>LoGICA</t>
  </si>
  <si>
    <t>Country Profile</t>
  </si>
  <si>
    <t>S1</t>
  </si>
  <si>
    <t>First level / tier / type</t>
  </si>
  <si>
    <t>...</t>
  </si>
  <si>
    <t>S2</t>
  </si>
  <si>
    <t>Second level / tier  / type</t>
  </si>
  <si>
    <t>S3</t>
  </si>
  <si>
    <t>Third level / tier / type</t>
  </si>
  <si>
    <t>S4</t>
  </si>
  <si>
    <t>Fourth level / tier /type</t>
  </si>
  <si>
    <t>S5</t>
  </si>
  <si>
    <t>Fifth level / tier / type</t>
  </si>
  <si>
    <t>S6</t>
  </si>
  <si>
    <t>Sixth level / tier / type</t>
  </si>
  <si>
    <t>S7</t>
  </si>
  <si>
    <t>Seventh level / tier / type</t>
  </si>
  <si>
    <t>S8</t>
  </si>
  <si>
    <t>Eighth level / tier / type</t>
  </si>
  <si>
    <t>LOCAL GOVERNANCE INSTITUTIONS COMPARATIVE ASSESSMENT (LoGICA)  INTERGOVERNMENTAL CONTEXT: TERRITORIAL ORGANIZATION AND ADMINISTRATION STRUCTURE (ALT. VERSION)</t>
  </si>
  <si>
    <t>Main institutional level/tier/type (name)</t>
  </si>
  <si>
    <t>Alternative institutional level/tier/type (name)</t>
  </si>
  <si>
    <t>Include in LoGICA Country Profile?     (Max. 6)</t>
  </si>
  <si>
    <t>S1 / S5</t>
  </si>
  <si>
    <t>[First main level / tier / type]</t>
  </si>
  <si>
    <t>[First alt. level / tier / type]</t>
  </si>
  <si>
    <t>S2 / S6</t>
  </si>
  <si>
    <t>[Second main level / tier  / type]</t>
  </si>
  <si>
    <t>[Second alt. level / tier  / type]</t>
  </si>
  <si>
    <t>S3 / S7</t>
  </si>
  <si>
    <t>[Third main level / tier / type]</t>
  </si>
  <si>
    <t>[Third alt. level / tier / type]</t>
  </si>
  <si>
    <t>S4 / S8</t>
  </si>
  <si>
    <t>[Fourth main level / tier /type]</t>
  </si>
  <si>
    <t>[Fourth alt. level / tier /type]</t>
  </si>
  <si>
    <t>LOCAL GOVERNANCE INSTITUTIONS COMPARATIVE ASSESSMENT (LoGICA)  INTERGOVERNMENTAL CONTEXT: SUBNATIONAL GOVERNANCE</t>
  </si>
  <si>
    <t>Government level / tier / type</t>
  </si>
  <si>
    <t>G1</t>
  </si>
  <si>
    <t>Main institutional features of subnational entities</t>
  </si>
  <si>
    <t>G1.1</t>
  </si>
  <si>
    <t>Are subnational entities at this level/type institutional units?</t>
  </si>
  <si>
    <t>G1.2</t>
  </si>
  <si>
    <t>Are subnational entities at this level/tier/type corporate bodies?</t>
  </si>
  <si>
    <t>G1.3</t>
  </si>
  <si>
    <t>Do subnational entities at this level/type engage in governance functions?</t>
  </si>
  <si>
    <t>G1.4</t>
  </si>
  <si>
    <t>Do subnational entities at this level/type have their own political leadership?</t>
  </si>
  <si>
    <t>G1.5</t>
  </si>
  <si>
    <t>Do subnational entities at this level/type prepare/adopt/manage their own budgets?</t>
  </si>
  <si>
    <t>G1.6</t>
  </si>
  <si>
    <t>Are subnational entities  entitled to own assets and raise funds in own name?</t>
  </si>
  <si>
    <t>G1.7</t>
  </si>
  <si>
    <t>Are subnational entities able to incur liabilities by borrowing on their own account?</t>
  </si>
  <si>
    <t>G1.8</t>
  </si>
  <si>
    <t>Are subnational entities able to appoint their own officers?</t>
  </si>
  <si>
    <t>G1.9</t>
  </si>
  <si>
    <t>Are subnational entities able to employ, hire/fire/promote their own staff?</t>
  </si>
  <si>
    <t>G2</t>
  </si>
  <si>
    <t>Governance of devolved and hybrid subnational entities</t>
  </si>
  <si>
    <t>G2.1</t>
  </si>
  <si>
    <t>If (G1.4) yes, is the subnational political leadership (at least in part) subnationally elected?</t>
  </si>
  <si>
    <t>G2.2</t>
  </si>
  <si>
    <t>Does the subnational political leadership include elected subnational councils ?</t>
  </si>
  <si>
    <t>G2.3</t>
  </si>
  <si>
    <t>Does the subnational governance structure include (in)directly elected executive ?</t>
  </si>
  <si>
    <t>G2.4</t>
  </si>
  <si>
    <t>Do subnational government budgets require approval by the central government?</t>
  </si>
  <si>
    <t>G2.5</t>
  </si>
  <si>
    <t>Do subnational institutions/units have dual subordination?</t>
  </si>
  <si>
    <t>G2.6</t>
  </si>
  <si>
    <t>Are subnational institutions limited in the exercise of their powers and functions?</t>
  </si>
  <si>
    <t>G2.7</t>
  </si>
  <si>
    <t xml:space="preserve">Do subnational institutions have limited functional responsibilities? </t>
  </si>
  <si>
    <t>G3</t>
  </si>
  <si>
    <t>Governance of non-devolved subnational entities</t>
  </si>
  <si>
    <t>G3.1</t>
  </si>
  <si>
    <t>Are subnational entities budgetary units or sub-units of the higher-level government?</t>
  </si>
  <si>
    <t>G3.2</t>
  </si>
  <si>
    <t>Are subnational entities planned and managed as integrated administrative units?</t>
  </si>
  <si>
    <t>G3.3</t>
  </si>
  <si>
    <t>If (G3.1) is yes, are subnational department budgets organized sectorally or territorially?</t>
  </si>
  <si>
    <t>Sectoral</t>
  </si>
  <si>
    <t>Territorial</t>
  </si>
  <si>
    <t>G3.4</t>
  </si>
  <si>
    <t>If (G3.1) is no, are subnational entities non-budgetary sub-units of the higher level?</t>
  </si>
  <si>
    <t>G3.5</t>
  </si>
  <si>
    <t>Is there a subnational advisory / supervisory council?</t>
  </si>
  <si>
    <t>G4</t>
  </si>
  <si>
    <t>Nature of subnational governance institutions (level/tier/type)</t>
  </si>
  <si>
    <t>0 - None</t>
  </si>
  <si>
    <t>1 - Other institution</t>
  </si>
  <si>
    <t>2 - Vertical deconcentration</t>
  </si>
  <si>
    <t>3 - Horizontal deconcentration</t>
  </si>
  <si>
    <t>4 - Hybrid institution</t>
  </si>
  <si>
    <t>5 - Limited devolution</t>
  </si>
  <si>
    <t>6 - Extensive devolution</t>
  </si>
  <si>
    <t>LOCAL GOVERNANCE INSTITUTIONS COMPARATIVE ASSESSMENT (LoGICA)  INTERGOVERNMENTAL CONTEXT: POWERS, SERVICE DELIVERY FUNCTIONS AND REGULATORY RESPONSIBILITIES</t>
  </si>
  <si>
    <t>R1</t>
  </si>
  <si>
    <t>Identifying the de facto responsibility for provision of frontline public services</t>
  </si>
  <si>
    <t>Primary responsibility</t>
  </si>
  <si>
    <t>Secondary responsibility</t>
  </si>
  <si>
    <t>Role of PCEBIs?</t>
  </si>
  <si>
    <t>HR</t>
  </si>
  <si>
    <t>O&amp;M</t>
  </si>
  <si>
    <t>Supplies</t>
  </si>
  <si>
    <t>Capital</t>
  </si>
  <si>
    <t>Mgmt.</t>
  </si>
  <si>
    <t>General public services (701)</t>
  </si>
  <si>
    <t>R1.1</t>
  </si>
  <si>
    <t>Civil administration (registration of births/marriages/deaths)*</t>
  </si>
  <si>
    <t>Public Order and Safety (703)</t>
  </si>
  <si>
    <t>R1.2</t>
  </si>
  <si>
    <t>Police Services (7031)</t>
  </si>
  <si>
    <t>R1.3</t>
  </si>
  <si>
    <t>Fire protection (7032)</t>
  </si>
  <si>
    <t>Economic Affairs (704)</t>
  </si>
  <si>
    <t>R1.4</t>
  </si>
  <si>
    <t>Agricultural extension / livestock services (70421*)</t>
  </si>
  <si>
    <t>R1.5</t>
  </si>
  <si>
    <t>Irrigation (70421*)</t>
  </si>
  <si>
    <t>R1.7</t>
  </si>
  <si>
    <t>Roads transportation (70451)</t>
  </si>
  <si>
    <t>R1.8</t>
  </si>
  <si>
    <t>Public transit (70456)</t>
  </si>
  <si>
    <t>R1.9</t>
  </si>
  <si>
    <t>Local markets, LED and labor development (70471*)</t>
  </si>
  <si>
    <t>Environmental Protection (705)</t>
  </si>
  <si>
    <t>R1.11</t>
  </si>
  <si>
    <t>Waste management (7051)</t>
  </si>
  <si>
    <t>R1.12</t>
  </si>
  <si>
    <t>Waste water management (7052)</t>
  </si>
  <si>
    <t>R1.13</t>
  </si>
  <si>
    <t>Protection of biodiversity and landscape (7054)</t>
  </si>
  <si>
    <t>Housing and Community Amenities (706)</t>
  </si>
  <si>
    <t>R1.14</t>
  </si>
  <si>
    <t>Housing development (7061)</t>
  </si>
  <si>
    <t>R1.15</t>
  </si>
  <si>
    <t>Community development (7062)</t>
  </si>
  <si>
    <t>R1.16</t>
  </si>
  <si>
    <t>Water supply (7063)</t>
  </si>
  <si>
    <t>R1.17</t>
  </si>
  <si>
    <t>Street lighting (7064)</t>
  </si>
  <si>
    <t>Health (707)</t>
  </si>
  <si>
    <t>R1.18</t>
  </si>
  <si>
    <t>Hospital services (7073)</t>
  </si>
  <si>
    <t>R1.19</t>
  </si>
  <si>
    <t>Public health and outpatient services (7072,7074)</t>
  </si>
  <si>
    <t>Recreation, culture, and religion (708)</t>
  </si>
  <si>
    <t>R1.20</t>
  </si>
  <si>
    <t>Recreation and sporting services (7081) – includes parks</t>
  </si>
  <si>
    <t>R1.21</t>
  </si>
  <si>
    <t>Cultural, religious and other community services (7082, 7084)</t>
  </si>
  <si>
    <t>Education (709)</t>
  </si>
  <si>
    <t>R1.22</t>
  </si>
  <si>
    <t>Pre-primary Education (70911)</t>
  </si>
  <si>
    <t>R1.23</t>
  </si>
  <si>
    <t>Primary Education (70912)</t>
  </si>
  <si>
    <t>R1.24</t>
  </si>
  <si>
    <t>Secondary Education (7092)</t>
  </si>
  <si>
    <t>R1.25</t>
  </si>
  <si>
    <t>Vocational (postsecondary, nontertiary) Education (7093)</t>
  </si>
  <si>
    <t>R1.26</t>
  </si>
  <si>
    <t>Tertiary Education (7094)</t>
  </si>
  <si>
    <t>Social Protection (710)</t>
  </si>
  <si>
    <t>R1.27</t>
  </si>
  <si>
    <t>R2</t>
  </si>
  <si>
    <t>Authority to regulate; authority to plan physical space</t>
  </si>
  <si>
    <t>Primary Respons.</t>
  </si>
  <si>
    <t>Second. Respons.</t>
  </si>
  <si>
    <t xml:space="preserve">Role of PCEBIs?	</t>
  </si>
  <si>
    <t>R2.1</t>
  </si>
  <si>
    <t xml:space="preserve">Land use planning and zoning </t>
  </si>
  <si>
    <t>R2.2</t>
  </si>
  <si>
    <t>Land assignment, acquisition and transfer</t>
  </si>
  <si>
    <t>R2.3</t>
  </si>
  <si>
    <t>Land conservancy; environmental protection</t>
  </si>
  <si>
    <t>R2.4</t>
  </si>
  <si>
    <t>Building and construction regulation; building permits</t>
  </si>
  <si>
    <t>R2.5</t>
  </si>
  <si>
    <t xml:space="preserve">Traffic and parking </t>
  </si>
  <si>
    <t>R2.6</t>
  </si>
  <si>
    <t>Local tourism promotion; regulation of hotels and guest houses</t>
  </si>
  <si>
    <t>R2.7</t>
  </si>
  <si>
    <t xml:space="preserve">Billboards and the display of advertisements in public places </t>
  </si>
  <si>
    <t>R2.8</t>
  </si>
  <si>
    <t xml:space="preserve">Cemeteries, funeral parlors and crematoria </t>
  </si>
  <si>
    <t>R2.9</t>
  </si>
  <si>
    <t xml:space="preserve">Regulation of local markets and street vendors </t>
  </si>
  <si>
    <t>R2.10</t>
  </si>
  <si>
    <t>Regulation of local businesses</t>
  </si>
  <si>
    <t>Assessment of responsibility for provision of frontline public services</t>
  </si>
  <si>
    <t>Policy goals and standards ?</t>
  </si>
  <si>
    <t>Intergov. Financing ?</t>
  </si>
  <si>
    <t>Involvement in HRM or SD?</t>
  </si>
  <si>
    <t>Subsidiarity?</t>
  </si>
  <si>
    <t>De jure =             de facto ?</t>
  </si>
  <si>
    <t>De jure = de facto ?</t>
  </si>
  <si>
    <t>Respons. match power?</t>
  </si>
  <si>
    <t>LOCAL GOVERNANCE INSTITUTIONS COMPARATIVE ASSESSMENT (LoGICA) COUNTRY PROFILE: POLITICAL ASPECTS OF THE SUBNATIONAL PUBLIC SECTOR</t>
  </si>
  <si>
    <t>P1</t>
  </si>
  <si>
    <t>Subnational political power structure</t>
  </si>
  <si>
    <t>P1.1</t>
  </si>
  <si>
    <t>What is the subnational power structure?</t>
  </si>
  <si>
    <t>Strong executive</t>
  </si>
  <si>
    <t>Strong council</t>
  </si>
  <si>
    <t>Council-manager</t>
  </si>
  <si>
    <t>Commissioner system</t>
  </si>
  <si>
    <t>P1.2</t>
  </si>
  <si>
    <t>Does the subnational executive have veto power over council decisions?</t>
  </si>
  <si>
    <t>P1.3</t>
  </si>
  <si>
    <t>Can council remove subnational executive by no-confidence vote?</t>
  </si>
  <si>
    <t>P2</t>
  </si>
  <si>
    <t>Vertical and intergovernmental political power structure</t>
  </si>
  <si>
    <t>P2.1</t>
  </si>
  <si>
    <t>Do subnational governance institutions have autonomy over their functional mandates?</t>
  </si>
  <si>
    <t>P2.2</t>
  </si>
  <si>
    <t>Are subnational governments free to decide their own political organization and electoral system?</t>
  </si>
  <si>
    <t>P2.3</t>
  </si>
  <si>
    <t>Do subnational governments have constitutional or legal mechanisms to assert their autonomy?</t>
  </si>
  <si>
    <t>P2.4</t>
  </si>
  <si>
    <t>Can subnational jurisdictions use legal system against higher-level government?</t>
  </si>
  <si>
    <t>P2.5</t>
  </si>
  <si>
    <t>Are decisions made by subnational governance institutions subject to administrative supervision?</t>
  </si>
  <si>
    <t>P2.6</t>
  </si>
  <si>
    <t>Can higher-level remove subnational officials without judicial intervention?</t>
  </si>
  <si>
    <t>P3</t>
  </si>
  <si>
    <t>Structure and quality of local electoral systems</t>
  </si>
  <si>
    <t>P3.1</t>
  </si>
  <si>
    <t xml:space="preserve">How are subnational councilors elected?  </t>
  </si>
  <si>
    <t>Direct/FPP (majority)</t>
  </si>
  <si>
    <t>Direct/FPP (plurality)</t>
  </si>
  <si>
    <t>Direct/PR</t>
  </si>
  <si>
    <t>Indirect election</t>
  </si>
  <si>
    <t>Appointed council</t>
  </si>
  <si>
    <t>Mixed or Other</t>
  </si>
  <si>
    <t>No council</t>
  </si>
  <si>
    <t>P3.2</t>
  </si>
  <si>
    <t>For what term are subnational councils elected (years)?</t>
  </si>
  <si>
    <t>P3.3</t>
  </si>
  <si>
    <t>What is the level of citizen participation in subnational elections?</t>
  </si>
  <si>
    <t>Low (&lt;35%)</t>
  </si>
  <si>
    <t>Average (35-60%)</t>
  </si>
  <si>
    <t>High (&gt;60%)</t>
  </si>
  <si>
    <t>Other</t>
  </si>
  <si>
    <t>P3.4</t>
  </si>
  <si>
    <t>How are subnational (political) executives elected?</t>
  </si>
  <si>
    <t>Direct election (other)</t>
  </si>
  <si>
    <t>Elected by council</t>
  </si>
  <si>
    <t>Centrally appointed</t>
  </si>
  <si>
    <t>Council-Manager</t>
  </si>
  <si>
    <t>Other appointed</t>
  </si>
  <si>
    <t>P3.5</t>
  </si>
  <si>
    <t>For what term are subnational (political) executives elected (years)?</t>
  </si>
  <si>
    <t>P3.6</t>
  </si>
  <si>
    <t>Are subnational council elections party-based?</t>
  </si>
  <si>
    <t>P3.7</t>
  </si>
  <si>
    <t>Are there electoral quotas for women and/or minority candidates?</t>
  </si>
  <si>
    <t>P3.8</t>
  </si>
  <si>
    <t>Do recall provisions exist for subnational elected officials?</t>
  </si>
  <si>
    <t>P3.9</t>
  </si>
  <si>
    <t>Are there term limits for subnationally elected officials?</t>
  </si>
  <si>
    <t>P4</t>
  </si>
  <si>
    <t>Nature of political party systems</t>
  </si>
  <si>
    <t>P4.1</t>
  </si>
  <si>
    <t>Can multiple parties run in elections?</t>
  </si>
  <si>
    <t>No (single party system)</t>
  </si>
  <si>
    <t>No (non-partisan elections)</t>
  </si>
  <si>
    <t>Mixed / other</t>
  </si>
  <si>
    <t>P4.2</t>
  </si>
  <si>
    <t>Can only national parties run in subnational elections?</t>
  </si>
  <si>
    <t>Yes, national parties only</t>
  </si>
  <si>
    <t>No, registered local political parties can run</t>
  </si>
  <si>
    <t>No, only local parties or non-partisan elections</t>
  </si>
  <si>
    <t>P4.3</t>
  </si>
  <si>
    <t>How are party candidates for subnational council elections selected?</t>
  </si>
  <si>
    <t>Primary election</t>
  </si>
  <si>
    <t>Selected by party</t>
  </si>
  <si>
    <t>P4.4</t>
  </si>
  <si>
    <t>Are there established rules for subnational party financing?</t>
  </si>
  <si>
    <t>P4.5</t>
  </si>
  <si>
    <t>Does the ruling national party have a dominant position in subnational elections?</t>
  </si>
  <si>
    <t>P5</t>
  </si>
  <si>
    <t>Subnational political participation and accountability</t>
  </si>
  <si>
    <t>P5.1</t>
  </si>
  <si>
    <t>Are all executive or council meetings (required to be) open to the public?</t>
  </si>
  <si>
    <t>P5.2</t>
  </si>
  <si>
    <t>Are subnational records and documents (required to be) available to the public?</t>
  </si>
  <si>
    <t>P5.3</t>
  </si>
  <si>
    <t>Is the jurisdiction (required to) engage in a participatory planning process?</t>
  </si>
  <si>
    <t>P5.4</t>
  </si>
  <si>
    <t>Are alternative participatory mechanisms used, such as referendums?</t>
  </si>
  <si>
    <t>LOCAL GOVERNANCE INSTITUTIONS COMPARATIVE ASSESSMENT (LoGICA) COUNTRY PROFILE: ADMINISTRATIVE ASPECTS OF THE SUBNATIONAL PUBLIC SECTOR</t>
  </si>
  <si>
    <t>A1</t>
  </si>
  <si>
    <t>Subnational human resource administration</t>
  </si>
  <si>
    <t>A1.1</t>
  </si>
  <si>
    <t>Nature of the legal framework for frontline sector staff?</t>
  </si>
  <si>
    <t>National civil service</t>
  </si>
  <si>
    <t>Local civil service</t>
  </si>
  <si>
    <t>General employment</t>
  </si>
  <si>
    <t>A1.2</t>
  </si>
  <si>
    <t>Does subnational executive (/council) appoint CAO and department heads?</t>
  </si>
  <si>
    <t>A1.3</t>
  </si>
  <si>
    <t>Are wages paid/disbursed by subnational officials / from subnational treasury?</t>
  </si>
  <si>
    <t>A1.4</t>
  </si>
  <si>
    <t>Do RLGIs determine staff numbers/type by department (establishment control)?</t>
  </si>
  <si>
    <t>A1.5</t>
  </si>
  <si>
    <t>Do RLGIs have binding authority to set wage rates?</t>
  </si>
  <si>
    <t>A1.6</t>
  </si>
  <si>
    <t>Do RLGIs have binding authority to set local incentives, bonuses, top-ups?</t>
  </si>
  <si>
    <t>A1.7</t>
  </si>
  <si>
    <t>Do RLGIs have binding authority to recruit/hire?</t>
  </si>
  <si>
    <t>A1.8</t>
  </si>
  <si>
    <t>Can higher levels recruit/hire/transfer on jurisdiction behalf?</t>
  </si>
  <si>
    <t>A1.9</t>
  </si>
  <si>
    <t>Do RLGIs have binding authority to dismiss staff (underperforming / surplus staff)?</t>
  </si>
  <si>
    <t>A2.2</t>
  </si>
  <si>
    <t>Subnational procurement</t>
  </si>
  <si>
    <t>A2.2a</t>
  </si>
  <si>
    <t>Authority to procure capital infrastructure / supplies?</t>
  </si>
  <si>
    <t>A2.2b</t>
  </si>
  <si>
    <t>Authority to engage in lease / concessions / mgmt contracts?</t>
  </si>
  <si>
    <t>A2.2c</t>
  </si>
  <si>
    <t>Is there a local procurement threshold / ceiling ?</t>
  </si>
  <si>
    <t>A2.2d</t>
  </si>
  <si>
    <t>Follows international competitive bidding standards?</t>
  </si>
  <si>
    <t>A2.2e</t>
  </si>
  <si>
    <t>Legal requirement to make procurement information public?</t>
  </si>
  <si>
    <t>LOCAL GOVERNANCE INSTITUTIONS COMPARATIVE ASSESSMENT (LoGICA) COUNTRY PROFILE: FISCAL ASPECTS OF THE SUBNATIONAL PUBLIC SECTOR</t>
  </si>
  <si>
    <t>F1</t>
  </si>
  <si>
    <t>Nature of revenue assignment and subnational revenue administration</t>
  </si>
  <si>
    <t>F1.1</t>
  </si>
  <si>
    <t>Subnational entity collects (any) own revenues?</t>
  </si>
  <si>
    <t>F1.2</t>
  </si>
  <si>
    <t>Subnational revenues retained in own accounts?</t>
  </si>
  <si>
    <t>F1.3</t>
  </si>
  <si>
    <t>Revenue assignment is 'closed-list'</t>
  </si>
  <si>
    <t>F1.4</t>
  </si>
  <si>
    <t>Subnational entity has authority to establish own tax instruments</t>
  </si>
  <si>
    <t>F1.5</t>
  </si>
  <si>
    <t>Subnational entity has authority to establish own non-tax instruments</t>
  </si>
  <si>
    <t>F1.6</t>
  </si>
  <si>
    <t>Subnational control over tax rate</t>
  </si>
  <si>
    <t>F1.6a</t>
  </si>
  <si>
    <t>Taxes on income (111)</t>
  </si>
  <si>
    <t>F1.6b</t>
  </si>
  <si>
    <t>Taxes on property (113)</t>
  </si>
  <si>
    <t>F1.6c</t>
  </si>
  <si>
    <t>Taxes on goods and services (114)</t>
  </si>
  <si>
    <t>F1.6d</t>
  </si>
  <si>
    <t>Non-tax revenues / administrative fees (1422)</t>
  </si>
  <si>
    <t>F1.7</t>
  </si>
  <si>
    <t>Subnational control over tax base</t>
  </si>
  <si>
    <t>F1.7a</t>
  </si>
  <si>
    <t>F1.7b</t>
  </si>
  <si>
    <t>F1.7c</t>
  </si>
  <si>
    <t>F1.7d</t>
  </si>
  <si>
    <t>F2.1</t>
  </si>
  <si>
    <t>Nature, composition and management of intergovernmental fiscal transfer system</t>
  </si>
  <si>
    <t>F2.1a</t>
  </si>
  <si>
    <t>Does the transfer system provide an appropriate mix of transfers?</t>
  </si>
  <si>
    <t>F2.1b</t>
  </si>
  <si>
    <t>Does the transfer system empower RLGs to plan with a clear hard budget constraint?</t>
  </si>
  <si>
    <t>F2.1c</t>
  </si>
  <si>
    <t>Transfers are provided in a complete, timely and consistent manner</t>
  </si>
  <si>
    <t>F2.2</t>
  </si>
  <si>
    <t>Intergovernmental fiscal transfers: ruled-based vertical allocation of resources?</t>
  </si>
  <si>
    <t>F2.2a</t>
  </si>
  <si>
    <t>General Revenue Sharing</t>
  </si>
  <si>
    <t>F2.2b</t>
  </si>
  <si>
    <t>Unconditional / General Purpose Grants</t>
  </si>
  <si>
    <t>F2.2c</t>
  </si>
  <si>
    <t>Conditional wage grants</t>
  </si>
  <si>
    <t>F2.2d</t>
  </si>
  <si>
    <t>Conditional non-wage recurrent grants</t>
  </si>
  <si>
    <t>F2.2e</t>
  </si>
  <si>
    <t>Other conditional recurrent grants</t>
  </si>
  <si>
    <t>F2.2f</t>
  </si>
  <si>
    <t>Conditional capital grants</t>
  </si>
  <si>
    <t>F2.2g</t>
  </si>
  <si>
    <t>Cross-sectoral capital grants</t>
  </si>
  <si>
    <t>F2.3</t>
  </si>
  <si>
    <t>Intergovernmental fiscal transfers: formula-based horizontal allocation of resources?</t>
  </si>
  <si>
    <t>F2.3a</t>
  </si>
  <si>
    <t>F2.3b</t>
  </si>
  <si>
    <t>F2.3c</t>
  </si>
  <si>
    <t>F2.3d</t>
  </si>
  <si>
    <t>F2.3e</t>
  </si>
  <si>
    <t>F2.3f</t>
  </si>
  <si>
    <t>F2.3g</t>
  </si>
  <si>
    <t>F3</t>
  </si>
  <si>
    <t>Subnational borrowing and debt</t>
  </si>
  <si>
    <t>F3.1</t>
  </si>
  <si>
    <t>Authority to borrow without higher-level approval?</t>
  </si>
  <si>
    <t>F3.2</t>
  </si>
  <si>
    <t>If F4.2 no, authority to borrow with higher-level approval?</t>
  </si>
  <si>
    <t>F3.3</t>
  </si>
  <si>
    <t>Local borrowing takes place extensively (more than one-third of LGs)?</t>
  </si>
  <si>
    <t>F3.4</t>
  </si>
  <si>
    <t>Subnational government bond issuance allowed/practiced?</t>
  </si>
  <si>
    <t>Allowed and practiced</t>
  </si>
  <si>
    <t>Allowed, but not practiced</t>
  </si>
  <si>
    <t>Not allowed</t>
  </si>
  <si>
    <t>F3.5</t>
  </si>
  <si>
    <t>Higher-level constraints on borrowing (limits on size or use of resources)?</t>
  </si>
  <si>
    <t>F3.6</t>
  </si>
  <si>
    <t xml:space="preserve">Specific electoral or local accountability constraints on borrowing? </t>
  </si>
  <si>
    <t>F3.7</t>
  </si>
  <si>
    <t>Local borrowing institution exists?</t>
  </si>
  <si>
    <t>F3.8</t>
  </si>
  <si>
    <t>Vertical coordination on borrowing / fiscal rules?</t>
  </si>
  <si>
    <t>LOCAL GOVERNANCE INSTITUTIONS COMPARATIVE ASSESSMENT (LoGICA) COUNTRY PROFILE: FISCAL COMPOSITION OF THE SUBNATIONAL PUBLIC SECTOR</t>
  </si>
  <si>
    <t>F4</t>
  </si>
  <si>
    <t>Subnational funding structure: vertical share of public expenditures and revenues</t>
  </si>
  <si>
    <t>Tier</t>
  </si>
  <si>
    <t>Vertical share</t>
  </si>
  <si>
    <t>of public expenditures</t>
  </si>
  <si>
    <t>of public revenues</t>
  </si>
  <si>
    <t>F4.0</t>
  </si>
  <si>
    <t>None</t>
  </si>
  <si>
    <t>0-1 %</t>
  </si>
  <si>
    <t>F4.1</t>
  </si>
  <si>
    <t>Very Low</t>
  </si>
  <si>
    <t>&lt; 5 %</t>
  </si>
  <si>
    <t>F4.2</t>
  </si>
  <si>
    <t>Low</t>
  </si>
  <si>
    <t>&lt; 10 %</t>
  </si>
  <si>
    <t>F4.3</t>
  </si>
  <si>
    <t xml:space="preserve">Moderate </t>
  </si>
  <si>
    <t>10-20%</t>
  </si>
  <si>
    <t>F4.4</t>
  </si>
  <si>
    <t>Substantial</t>
  </si>
  <si>
    <t>20-30%</t>
  </si>
  <si>
    <t>F4.5</t>
  </si>
  <si>
    <t xml:space="preserve">High </t>
  </si>
  <si>
    <t>&gt; 30%</t>
  </si>
  <si>
    <t>F4.6</t>
  </si>
  <si>
    <t>F5</t>
  </si>
  <si>
    <t>Subnational funding structure (for each level / tier / type)</t>
  </si>
  <si>
    <t>Own-Source Revenue</t>
  </si>
  <si>
    <t>Intergovernmental Fiscal Transfers</t>
  </si>
  <si>
    <t>Debt / Other</t>
  </si>
  <si>
    <t>Shared revenues</t>
  </si>
  <si>
    <t xml:space="preserve">Unconditional </t>
  </si>
  <si>
    <t>Conditional</t>
  </si>
  <si>
    <t>F5.1</t>
  </si>
  <si>
    <t>F5.2</t>
  </si>
  <si>
    <t>F5.3</t>
  </si>
  <si>
    <t>F5.4</t>
  </si>
  <si>
    <t>F5.5</t>
  </si>
  <si>
    <t>F5.6</t>
  </si>
  <si>
    <t>LOCAL GOVERNANCE INSTITUTIONS COMPARATIVE ASSESSMENT (LoGICA) COUNTRY PROFILE: INCLUSIVE, RESPONSIVE, EFFICIENT AND ACCOUNTABLE SERVICES AND DEVELOPMENT</t>
  </si>
  <si>
    <t>Primary    education</t>
  </si>
  <si>
    <t>Basic health services</t>
  </si>
  <si>
    <t>Water and sanitation</t>
  </si>
  <si>
    <t>Local roads &amp; infrastructure</t>
  </si>
  <si>
    <t>D1.</t>
  </si>
  <si>
    <t>Inclusive and responsive subnational public administration</t>
  </si>
  <si>
    <t>D1.1</t>
  </si>
  <si>
    <t>Is the recurrent service provision the responsibility of a regional/local department?</t>
  </si>
  <si>
    <t>D1.2</t>
  </si>
  <si>
    <t>Do clear and affordable sectoral service delivery standards exist?</t>
  </si>
  <si>
    <t>D1.3</t>
  </si>
  <si>
    <t>Does the department/unit prepare a service delivery / operation &amp; maintenance plan?</t>
  </si>
  <si>
    <t>D1.4</t>
  </si>
  <si>
    <t>Does the department/unit prepare infrastructure plan?</t>
  </si>
  <si>
    <t>D1.5</t>
  </si>
  <si>
    <t>Is there a local performance framework in place (being applied) for the service?</t>
  </si>
  <si>
    <t>D1.6</t>
  </si>
  <si>
    <t>Does the department/unit monitor service delivery performance metrics?</t>
  </si>
  <si>
    <t>D1.7</t>
  </si>
  <si>
    <t>Is there an effective admin. mechanism to receive and resolve service complaints?</t>
  </si>
  <si>
    <t>D2.</t>
  </si>
  <si>
    <t>Inclusive and responsive subnational governance systems and processes</t>
  </si>
  <si>
    <t>D2.1</t>
  </si>
  <si>
    <t>Do elected subnational officials systematically monitor service delivery performance?</t>
  </si>
  <si>
    <t>D2.2</t>
  </si>
  <si>
    <t>Is there a subnational (sub)committee that provides guidance and oversight?</t>
  </si>
  <si>
    <t>D2.3</t>
  </si>
  <si>
    <t>Is there an inclusive pol. mechanism to receive and resolve public complaints?</t>
  </si>
  <si>
    <t>D3.</t>
  </si>
  <si>
    <t>Inclusive and responsive subnational fiscal systems and processes</t>
  </si>
  <si>
    <t>D3.1</t>
  </si>
  <si>
    <t>Is subnational spending on this function identifiable in the subnational budget?</t>
  </si>
  <si>
    <t>D3.2</t>
  </si>
  <si>
    <t>Is subnational spending on this function budgeted in a performance-based manner?</t>
  </si>
  <si>
    <t>D3.3</t>
  </si>
  <si>
    <t>Are budgets / expenditures managed in a participatory and transparent manner?</t>
  </si>
  <si>
    <t>D4.</t>
  </si>
  <si>
    <t>Inclusive and responsive facility-level / provider administration</t>
  </si>
  <si>
    <t>D4.1</t>
  </si>
  <si>
    <t>Do facilities/providers prepare service delivery / O&amp;M plans?</t>
  </si>
  <si>
    <t>D4.2</t>
  </si>
  <si>
    <t>Do facilities/providers have their own budget?</t>
  </si>
  <si>
    <t>D4.3</t>
  </si>
  <si>
    <t>Do facilities/providers have a degree of administrative or managerial discretion?</t>
  </si>
  <si>
    <t>D4.4</t>
  </si>
  <si>
    <t>Do facilities/providers have their own oversight body / committee?</t>
  </si>
  <si>
    <t>D4.5</t>
  </si>
  <si>
    <t>Do facilities/providers have their own participatory planning process?</t>
  </si>
  <si>
    <t>D4.6</t>
  </si>
  <si>
    <t>Do facilities/providers have their own public performance/accountability process?</t>
  </si>
  <si>
    <t>D5.</t>
  </si>
  <si>
    <t>Subnational data availability</t>
  </si>
  <si>
    <t>D5.1</t>
  </si>
  <si>
    <t>Information about the number of service delivery facilities publicly available?</t>
  </si>
  <si>
    <t>D5.2</t>
  </si>
  <si>
    <t>Information about the number of service delivery staff publicly available?</t>
  </si>
  <si>
    <t>D5.3</t>
  </si>
  <si>
    <t>Information about number of clients served publicly available?</t>
  </si>
  <si>
    <t>D5.4</t>
  </si>
  <si>
    <t>Information about service delivery performance publicly available?</t>
  </si>
  <si>
    <t>D6.</t>
  </si>
  <si>
    <t>Facility-level / provider data availability</t>
  </si>
  <si>
    <t>D6.1</t>
  </si>
  <si>
    <t>Information about the location of each service delivery facility publicly available?</t>
  </si>
  <si>
    <t>D6.2</t>
  </si>
  <si>
    <t>Information about by number of service delivery staff by facility publicly available?</t>
  </si>
  <si>
    <t>D6.3</t>
  </si>
  <si>
    <t>Information about number of clients served by facility publicly available?</t>
  </si>
  <si>
    <t>D6.4</t>
  </si>
  <si>
    <t>Information about service delivery performance by facility publicly available?</t>
  </si>
  <si>
    <t>LOCAL GOVERNANCE INSTITUTIONS COMPARATIVE ASSESSMENT (LoGICA) SCORE CARD</t>
  </si>
  <si>
    <t>SCI</t>
  </si>
  <si>
    <t>Scorecard indicator</t>
  </si>
  <si>
    <t>Score</t>
  </si>
  <si>
    <t>Max Score</t>
  </si>
  <si>
    <t>Primary Response</t>
  </si>
  <si>
    <t>Detailed Comments / Explanation</t>
  </si>
  <si>
    <t>R</t>
  </si>
  <si>
    <t>Assignment of responsibilities / functions to the subnational level</t>
  </si>
  <si>
    <t>Extent of functions assigned to subnational governance institutions</t>
  </si>
  <si>
    <t>R.1</t>
  </si>
  <si>
    <t>Extent of recurrent functions assigned to subnational governance institutions</t>
  </si>
  <si>
    <t>Extremely limited</t>
  </si>
  <si>
    <t>Limited</t>
  </si>
  <si>
    <t>Moderate</t>
  </si>
  <si>
    <t>Extensive</t>
  </si>
  <si>
    <t>R.2</t>
  </si>
  <si>
    <t>Extent of capital functions assigned to subnational governance institutions</t>
  </si>
  <si>
    <t>R.3</t>
  </si>
  <si>
    <t>Extent of regulatory functions assigned to subnational governance institutions</t>
  </si>
  <si>
    <t>R.4</t>
  </si>
  <si>
    <t>Degree to which functional assignment adheres to principles and good practices</t>
  </si>
  <si>
    <t>R.4(i)</t>
  </si>
  <si>
    <t>RLGIs have legal and actual authoritative decision-making power over their budgets</t>
  </si>
  <si>
    <t>Not true</t>
  </si>
  <si>
    <t>Partially true</t>
  </si>
  <si>
    <t>True</t>
  </si>
  <si>
    <t>R.4(ii)</t>
  </si>
  <si>
    <t>RLGIs have the power to set their own organizational structure and staffing levels, without requiring higher-level approval</t>
  </si>
  <si>
    <t>R.4(iii)</t>
  </si>
  <si>
    <t>RLGIs wage bills are not funded from earmarked/specific wage grants</t>
  </si>
  <si>
    <t>R.4(iv)</t>
  </si>
  <si>
    <t>RLGIs determine their own development budget, without requiring higher-level approval</t>
  </si>
  <si>
    <t>R.4(v)</t>
  </si>
  <si>
    <t>RLGIs development schemes are not funded from earmarked/specific capital grants</t>
  </si>
  <si>
    <t>P</t>
  </si>
  <si>
    <t>Political aspects of subnational governance</t>
  </si>
  <si>
    <t>P.1</t>
  </si>
  <si>
    <t>Subnational institutions have their own elected leadership</t>
  </si>
  <si>
    <t>Subnational institutions have own (elected) leadership</t>
  </si>
  <si>
    <t>P.2</t>
  </si>
  <si>
    <t xml:space="preserve">Subnational leadership elections are competitive, free and fair </t>
  </si>
  <si>
    <t>P.2(i)</t>
  </si>
  <si>
    <t>Subnational elections are meaningfully competitive, with constituents regularly having more than two political choices</t>
  </si>
  <si>
    <t>P.2(ii)</t>
  </si>
  <si>
    <t>There is no central party dominance over the selection of subnational political candidates</t>
  </si>
  <si>
    <t>P.2(iii)</t>
  </si>
  <si>
    <t>There is no ruling party dominance across RLGs</t>
  </si>
  <si>
    <t>P.2(iv)</t>
  </si>
  <si>
    <t>At least 60% of the total registered voting population participated in the last subnational elections</t>
  </si>
  <si>
    <t>P.2(v)</t>
  </si>
  <si>
    <t>Subnational elections been regularly held over the past 20 years</t>
  </si>
  <si>
    <t>P.3</t>
  </si>
  <si>
    <t>Extent of subnational authoritative (political) decision-making power</t>
  </si>
  <si>
    <t>P.3(i)</t>
  </si>
  <si>
    <t>Subnational governance institutions have their own elected leadership and meet the key definitional characteristics</t>
  </si>
  <si>
    <t>P.3(ii)</t>
  </si>
  <si>
    <t>Subnational governments have extensive functional responsibilities</t>
  </si>
  <si>
    <t>P.3(iii)</t>
  </si>
  <si>
    <t>Subnational governments have extensive administrative control over their functions</t>
  </si>
  <si>
    <t>P.3(iv)</t>
  </si>
  <si>
    <t>Subnational governments have extensive fiscal powers</t>
  </si>
  <si>
    <t>P.3(v)</t>
  </si>
  <si>
    <t>Subnational governments have an extensive fiscal role in the public sector</t>
  </si>
  <si>
    <t>P.4</t>
  </si>
  <si>
    <t>Political structures results in inclusive, responsive, and accountable governance</t>
  </si>
  <si>
    <t>P.4(i)</t>
  </si>
  <si>
    <t>All subnational council and committee meetings are required to be—and are—open to the public</t>
  </si>
  <si>
    <t>P.4(ii)</t>
  </si>
  <si>
    <t>All subnational records and documents are required to be—and are—available to the public</t>
  </si>
  <si>
    <t>P.4(iii)</t>
  </si>
  <si>
    <t>All subnational jurisdictions are required to engage in—and engaging in—a participatory planning process</t>
  </si>
  <si>
    <t>P.4(iv)</t>
  </si>
  <si>
    <t>Alternative participatory mechanisms (such as referendums) are available and used</t>
  </si>
  <si>
    <t>P.4(v)</t>
  </si>
  <si>
    <t>Recall provisions exist for subnational elected officials</t>
  </si>
  <si>
    <t>A</t>
  </si>
  <si>
    <t>Administrative aspects of subnational governance</t>
  </si>
  <si>
    <t>Extent of subnational administrative power over subnational administration</t>
  </si>
  <si>
    <t>A.1</t>
  </si>
  <si>
    <t>Subnational administrations are integrated institutions and prepare own plans</t>
  </si>
  <si>
    <t>A.2</t>
  </si>
  <si>
    <t>Subnational administrations are led by subnationally appointed officers</t>
  </si>
  <si>
    <t>A.3</t>
  </si>
  <si>
    <t>Subnational administrations have control over HRM of frontline staff</t>
  </si>
  <si>
    <t>A.4</t>
  </si>
  <si>
    <t>Subnational administrations have control over subnational procurement</t>
  </si>
  <si>
    <t>F</t>
  </si>
  <si>
    <t>Fiscal aspects of subnational governance</t>
  </si>
  <si>
    <t>F.1</t>
  </si>
  <si>
    <t>Extent of subnational autonomy over expenditure responsibilities</t>
  </si>
  <si>
    <t>F.1(i)</t>
  </si>
  <si>
    <t>F.1(ii)</t>
  </si>
  <si>
    <t>F.1(iii)</t>
  </si>
  <si>
    <t>F.1(iv)</t>
  </si>
  <si>
    <t>F.1(v)</t>
  </si>
  <si>
    <t>F.2</t>
  </si>
  <si>
    <t>Extent of subnational autonomy over revenue raising</t>
  </si>
  <si>
    <t>Full</t>
  </si>
  <si>
    <t>F.2(i)</t>
  </si>
  <si>
    <t>Subnational governance institutions are empowered to collect own general purpose revenues</t>
  </si>
  <si>
    <t>F.2(ii)</t>
  </si>
  <si>
    <t>RLGIs have the authority to establish their own tax and non-tax instruments</t>
  </si>
  <si>
    <t>F.2(iii)</t>
  </si>
  <si>
    <t>Subnational governance institutions have meaningful control over the tax rate and base of at least two major own general revenue sources</t>
  </si>
  <si>
    <t>F.2(iv)</t>
  </si>
  <si>
    <t>On average, own source revenues account for 20 percent or more of total revenues</t>
  </si>
  <si>
    <t>F.3</t>
  </si>
  <si>
    <t>Effectiveness of IGFT system in funding inclusive services</t>
  </si>
  <si>
    <t>F.3(i)</t>
  </si>
  <si>
    <t>The transfer system provides an appropriate mix of transfers</t>
  </si>
  <si>
    <t>F.3(ii)</t>
  </si>
  <si>
    <t>The transfer system empowers RLGIs to plan with a clear hard budget constraint</t>
  </si>
  <si>
    <t>F.3(iii)</t>
  </si>
  <si>
    <t>The IGFT system provides an adequate, stable vertical allocation of resources</t>
  </si>
  <si>
    <t>F.3(iv)</t>
  </si>
  <si>
    <t>The IGFT system provides a formula-based horizontal allocation of resources</t>
  </si>
  <si>
    <t>F.3(v)</t>
  </si>
  <si>
    <t>Transfers are provided in a complete, timely and consistent manner, without unnecessary administrative impediments</t>
  </si>
  <si>
    <t>F.4</t>
  </si>
  <si>
    <t>Effectiveness of subnational borrowing and capital finance framework</t>
  </si>
  <si>
    <t>F.4(i)</t>
  </si>
  <si>
    <t>RLGIs have statutory and de facto authority to borrow from public (or private) financial institutions</t>
  </si>
  <si>
    <t>F.4(ii)</t>
  </si>
  <si>
    <t>RLGIs have statutory and de facto authority to borrow from public (or private) financial institutions without specific higher-level approval</t>
  </si>
  <si>
    <t>F.4(iii)</t>
  </si>
  <si>
    <t>Subnational borrowing takes place extensively (more than one-third of RLGs)</t>
  </si>
  <si>
    <t>F.4(iv)</t>
  </si>
  <si>
    <t>F.4(v)</t>
  </si>
  <si>
    <t>Appropriate fiscal rules exists and vertical coordination on borrowing takes place</t>
  </si>
  <si>
    <t>D</t>
  </si>
  <si>
    <t>Inclusive service delivery and development</t>
  </si>
  <si>
    <t>D.1</t>
  </si>
  <si>
    <t>Inclusive and responsive local service delivery governance</t>
  </si>
  <si>
    <t>D.1(i)</t>
  </si>
  <si>
    <t>RLGIs have primary responsibility and authority over key public services</t>
  </si>
  <si>
    <t>D.1(ii)</t>
  </si>
  <si>
    <t>Elected subnational officials systematically monitor service delivery performance</t>
  </si>
  <si>
    <t>D.1(iii)</t>
  </si>
  <si>
    <t>RLGI's departments/units prepare their own service delivery / operation &amp; maintenance plans</t>
  </si>
  <si>
    <t>D.1(iv)</t>
  </si>
  <si>
    <t>RLGI budgets are prepared in a participatory, transparent, and performance-based manner</t>
  </si>
  <si>
    <t>D.1(v)</t>
  </si>
  <si>
    <t>Effective political and/or administrative mechanisms are in place to receive and resolve service complaints</t>
  </si>
  <si>
    <t>D.2</t>
  </si>
  <si>
    <t>Inclusive and responsive facilities /providers</t>
  </si>
  <si>
    <t>D.2(i)</t>
  </si>
  <si>
    <t>Frontline facilities/providers have an appropriate degree of institutional autonomy</t>
  </si>
  <si>
    <t>D.2(ii)</t>
  </si>
  <si>
    <t>Frontline facilities/providers have their own public oversight body / committee</t>
  </si>
  <si>
    <t>D.2(iii)</t>
  </si>
  <si>
    <t>Frontline facilities/providers have a degree of administrative or managerial discretion</t>
  </si>
  <si>
    <t>D.2(iv)</t>
  </si>
  <si>
    <t>Frontline facilities/providers prepare their own service delivery / O&amp;M plans</t>
  </si>
  <si>
    <t>D.2(v)</t>
  </si>
  <si>
    <t>Frontline facilities/providers have their own budgets</t>
  </si>
  <si>
    <t>D.3</t>
  </si>
  <si>
    <t>Extent of subnational data availability</t>
  </si>
  <si>
    <t>D.3(i)</t>
  </si>
  <si>
    <t>Information about the number of service delivery facilities per local jurisdiction is publicly available</t>
  </si>
  <si>
    <t>D.3(ii)</t>
  </si>
  <si>
    <t>Information about the number of service delivery staff per local jurisdiction is publicly available</t>
  </si>
  <si>
    <t>D.3(iii)</t>
  </si>
  <si>
    <t>Information about number of clients served per local jurisdiction is publicly available</t>
  </si>
  <si>
    <t>D.3(iv)</t>
  </si>
  <si>
    <t>Information about service delivery performance per local jurisdiction is publicly available</t>
  </si>
  <si>
    <t>D.3(v)</t>
  </si>
  <si>
    <t>Information about service delivery expenditures per local jurisdiction is publicly available</t>
  </si>
  <si>
    <t>D.4</t>
  </si>
  <si>
    <t>Extent of facility-level / provider data availability</t>
  </si>
  <si>
    <t>D.4(i)</t>
  </si>
  <si>
    <t>The location and contact information of local service delivery facilities / provider is publicly available</t>
  </si>
  <si>
    <t>D.4(ii)</t>
  </si>
  <si>
    <t>Information about the number of service delivery staff per facility / provider is publicly available</t>
  </si>
  <si>
    <t>D.4(iii)</t>
  </si>
  <si>
    <t>Information about number of clients served per facility / provider is publicly available</t>
  </si>
  <si>
    <t>D.4(iv)</t>
  </si>
  <si>
    <t>Information about service delivery performance per facility / provider is publicly available</t>
  </si>
  <si>
    <t>D.4(v)</t>
  </si>
  <si>
    <t>Information about service delivery expenditures per facility / provider is publicly available</t>
  </si>
  <si>
    <t>LOCAL GOVERNANCE INSTITUTIONS COMPARATIVE ASSESSMENT (LoGICA) SCORE CARD - MULTILEVEL VERSION</t>
  </si>
  <si>
    <t>LOCAL GOVERNANCE INSTITUTIONS COMPARATIVE ASSESSMENT (LoGICA) SCORE CARD OUTPUT</t>
  </si>
  <si>
    <t>SC1</t>
  </si>
  <si>
    <t>SC2</t>
  </si>
  <si>
    <t>Score Card</t>
  </si>
  <si>
    <t>Manual entry</t>
  </si>
  <si>
    <t>Final Score</t>
  </si>
  <si>
    <t>Assessment</t>
  </si>
  <si>
    <t>Not</t>
  </si>
  <si>
    <t xml:space="preserve">Subnational leadership elections are free and fair </t>
  </si>
  <si>
    <t>Effectiveness of subnational borrowing and debt framework</t>
  </si>
  <si>
    <t>Extent of local-level data availability</t>
  </si>
  <si>
    <t>Extent of facility-level data availability</t>
  </si>
  <si>
    <t>https://peltiertech.com/polar-plot-excel/</t>
  </si>
  <si>
    <t>one</t>
  </si>
  <si>
    <t xml:space="preserve">two </t>
  </si>
  <si>
    <t>three</t>
  </si>
  <si>
    <t xml:space="preserve">four </t>
  </si>
  <si>
    <t>five</t>
  </si>
  <si>
    <t>R True</t>
  </si>
  <si>
    <t>R False</t>
  </si>
  <si>
    <t>P True</t>
  </si>
  <si>
    <t>P False</t>
  </si>
  <si>
    <t>A True</t>
  </si>
  <si>
    <t>A False</t>
  </si>
  <si>
    <t>F True</t>
  </si>
  <si>
    <t>F False</t>
  </si>
  <si>
    <t>I True</t>
  </si>
  <si>
    <t>I False</t>
  </si>
  <si>
    <t>R.1 Recurrent functions</t>
  </si>
  <si>
    <t>Functional assignment</t>
  </si>
  <si>
    <t>R.2 Development functions</t>
  </si>
  <si>
    <t>Political aspects</t>
  </si>
  <si>
    <t>R.3 Regulatory functions</t>
  </si>
  <si>
    <t>Administrative aspects</t>
  </si>
  <si>
    <t>R.4 Principles and practices</t>
  </si>
  <si>
    <t>Fiscal aspects</t>
  </si>
  <si>
    <t>Inclusive services</t>
  </si>
  <si>
    <t>P.1 Elected leadership</t>
  </si>
  <si>
    <t>P.2 Competitive, free and fair</t>
  </si>
  <si>
    <t>P.3 Decision-making power</t>
  </si>
  <si>
    <t>P.4 Responsive and accountable</t>
  </si>
  <si>
    <t>A.1 Integrated orgs and plans</t>
  </si>
  <si>
    <t>A.2 Subnational officers</t>
  </si>
  <si>
    <t>Frontline staff  A.3</t>
  </si>
  <si>
    <t>Procurement A.4</t>
  </si>
  <si>
    <t xml:space="preserve">Expenditures F.1 </t>
  </si>
  <si>
    <t>Own source revenues F.2</t>
  </si>
  <si>
    <t>Intergov. Fiscal Transfers F.3</t>
  </si>
  <si>
    <t>Subnational borrowing F.4</t>
  </si>
  <si>
    <t xml:space="preserve">Inclusive service governance D.1 </t>
  </si>
  <si>
    <t>Inclusive facility governance D.2</t>
  </si>
  <si>
    <t xml:space="preserve">Local-level transparency D.3 </t>
  </si>
  <si>
    <t xml:space="preserve">Facility-level transparency D.4 </t>
  </si>
  <si>
    <t>LOCAL GOVERNANCE INSTITUTIONS COMPARATIVE ASSESSMENT (LoGICA) PROFILE: PROFILE COMPLETION INFORMATION</t>
  </si>
  <si>
    <t>Z1</t>
  </si>
  <si>
    <t>Completion of LoGICA Assessment and Profile</t>
  </si>
  <si>
    <t>Z1.1</t>
  </si>
  <si>
    <t>Name(s) of researcher(s) / research team completing Country Assessment</t>
  </si>
  <si>
    <t>Z1.1a</t>
  </si>
  <si>
    <t>Z1.1b</t>
  </si>
  <si>
    <t>Z1.1c</t>
  </si>
  <si>
    <t>Z1.1d</t>
  </si>
  <si>
    <t>Z1.2</t>
  </si>
  <si>
    <t>Name of peer reviewer(s) / country expert(s)</t>
  </si>
  <si>
    <t>Z1.2a</t>
  </si>
  <si>
    <t>Z1.2b</t>
  </si>
  <si>
    <t>Z1.2c</t>
  </si>
  <si>
    <t>Z1.2d</t>
  </si>
  <si>
    <t>Z1.3</t>
  </si>
  <si>
    <t>LoGICA Assessment submitted to LPSA Secretariat for review?</t>
  </si>
  <si>
    <t>Z1.3a</t>
  </si>
  <si>
    <t>Yes / No</t>
  </si>
  <si>
    <t>Z1.3b</t>
  </si>
  <si>
    <t>Name of LPSA Reviewer</t>
  </si>
  <si>
    <t>Z1.4</t>
  </si>
  <si>
    <t>Date LoGICA Assessment completed</t>
  </si>
  <si>
    <t>Z2</t>
  </si>
  <si>
    <t>LoGICA Assessment complete?</t>
  </si>
  <si>
    <t>Z2.1</t>
  </si>
  <si>
    <t>General Country Information Segment complete?</t>
  </si>
  <si>
    <t>Z2.2</t>
  </si>
  <si>
    <t>Organizational Structure Segment complete?</t>
  </si>
  <si>
    <t>Z2.3</t>
  </si>
  <si>
    <t>Subnational Governance Segment complete?</t>
  </si>
  <si>
    <t>Z2.4</t>
  </si>
  <si>
    <t>Functional Segment complete?</t>
  </si>
  <si>
    <t>Z2.5</t>
  </si>
  <si>
    <t>Political Segment complete?</t>
  </si>
  <si>
    <t>Z2.6</t>
  </si>
  <si>
    <t>Administrative Segment complete?</t>
  </si>
  <si>
    <t>Z2.7</t>
  </si>
  <si>
    <t>Fiscal Segment complete?</t>
  </si>
  <si>
    <t>Z2.8</t>
  </si>
  <si>
    <t>Inclusive Services and Development Segment complete?</t>
  </si>
  <si>
    <t>Z2.9</t>
  </si>
  <si>
    <t>LoGICA Score Card complete?</t>
  </si>
  <si>
    <t>Z3</t>
  </si>
  <si>
    <t>LoGICA Country Brief / Country Profile prepared?</t>
  </si>
  <si>
    <t>Z3.1</t>
  </si>
  <si>
    <t>LoGICA Country Brief prepared?</t>
  </si>
  <si>
    <t>Z3.2</t>
  </si>
  <si>
    <t>LoGICA Country Profile prepared?</t>
  </si>
  <si>
    <t>Z4</t>
  </si>
  <si>
    <t>LoGICA Assessment Abstract</t>
  </si>
  <si>
    <t>Z4.1</t>
  </si>
  <si>
    <r>
      <rPr>
        <b/>
        <sz val="11"/>
        <color theme="1"/>
        <rFont val="Calibri"/>
      </rPr>
      <t>General Country Information (and General Intergovernment Context)</t>
    </r>
    <r>
      <rPr>
        <sz val="11"/>
        <color theme="1"/>
        <rFont val="Calibri"/>
      </rPr>
      <t xml:space="preserve"> - One paragraph</t>
    </r>
  </si>
  <si>
    <t>Z4.2</t>
  </si>
  <si>
    <r>
      <rPr>
        <b/>
        <sz val="11"/>
        <color theme="1"/>
        <rFont val="Calibri"/>
      </rPr>
      <t>Territorial-administrative structure</t>
    </r>
    <r>
      <rPr>
        <sz val="11"/>
        <color theme="1"/>
        <rFont val="Calibri"/>
      </rPr>
      <t xml:space="preserve"> - One paragraph</t>
    </r>
  </si>
  <si>
    <t>Z4.3</t>
  </si>
  <si>
    <r>
      <rPr>
        <b/>
        <sz val="11"/>
        <color theme="1"/>
        <rFont val="Calibri"/>
      </rPr>
      <t>Nature of subnational governance institutions</t>
    </r>
    <r>
      <rPr>
        <sz val="11"/>
        <color theme="1"/>
        <rFont val="Calibri"/>
      </rPr>
      <t xml:space="preserve"> - One paragraph</t>
    </r>
  </si>
  <si>
    <t>Z4.4</t>
  </si>
  <si>
    <r>
      <rPr>
        <b/>
        <sz val="11"/>
        <color theme="1"/>
        <rFont val="Calibri"/>
      </rPr>
      <t>Assignment of functions and responsibilities</t>
    </r>
    <r>
      <rPr>
        <sz val="11"/>
        <color theme="1"/>
        <rFont val="Calibri"/>
      </rPr>
      <t xml:space="preserve"> - One paragraph</t>
    </r>
  </si>
  <si>
    <t>Z4.5</t>
  </si>
  <si>
    <r>
      <rPr>
        <b/>
        <sz val="11"/>
        <color theme="1"/>
        <rFont val="Calibri"/>
      </rPr>
      <t>Political Aspects of the Subnational Public Sector</t>
    </r>
    <r>
      <rPr>
        <sz val="11"/>
        <color theme="1"/>
        <rFont val="Calibri"/>
      </rPr>
      <t xml:space="preserve"> - One paragraph</t>
    </r>
  </si>
  <si>
    <t>Z4.6</t>
  </si>
  <si>
    <r>
      <rPr>
        <b/>
        <sz val="11"/>
        <color theme="1"/>
        <rFont val="Calibri"/>
      </rPr>
      <t>Administrative Aspects of the Subnational Public Sector</t>
    </r>
    <r>
      <rPr>
        <sz val="11"/>
        <color theme="1"/>
        <rFont val="Calibri"/>
      </rPr>
      <t xml:space="preserve"> - One paragraph</t>
    </r>
  </si>
  <si>
    <t>Z4.7</t>
  </si>
  <si>
    <r>
      <rPr>
        <b/>
        <sz val="11"/>
        <color theme="1"/>
        <rFont val="Calibri"/>
      </rPr>
      <t>Fiscal Aspects of the Subnational Public Sector</t>
    </r>
    <r>
      <rPr>
        <sz val="11"/>
        <color theme="1"/>
        <rFont val="Calibri"/>
      </rPr>
      <t xml:space="preserve"> - One paragraph</t>
    </r>
  </si>
  <si>
    <t>Z4.8</t>
  </si>
  <si>
    <r>
      <rPr>
        <b/>
        <sz val="11"/>
        <color theme="1"/>
        <rFont val="Calibri"/>
      </rPr>
      <t>Inclusive Frontline Service Delivery and Development</t>
    </r>
    <r>
      <rPr>
        <sz val="11"/>
        <color theme="1"/>
        <rFont val="Calibri"/>
      </rPr>
      <t xml:space="preserve"> - One paragraph</t>
    </r>
  </si>
  <si>
    <t>Z4.9</t>
  </si>
  <si>
    <r>
      <rPr>
        <b/>
        <sz val="11"/>
        <color theme="1"/>
        <rFont val="Calibri"/>
      </rPr>
      <t>LoGICA Score Card / Assessment of the Multilevel Governance System</t>
    </r>
    <r>
      <rPr>
        <sz val="11"/>
        <color theme="1"/>
        <rFont val="Calibri"/>
      </rPr>
      <t xml:space="preserve"> - One paragraph</t>
    </r>
  </si>
  <si>
    <t>LOCAL GOVERNANCE INSTITUTIONS COMPARATIVE ASSESSMENT (LoGICA): EXTRACT</t>
  </si>
  <si>
    <t>National census, 2020</t>
  </si>
  <si>
    <t>National Constitution 1945</t>
  </si>
  <si>
    <t>According to National Constitution 1945</t>
  </si>
  <si>
    <t>Amended from time to time</t>
  </si>
  <si>
    <t>Law No. 23 year 2014 on Local Government</t>
  </si>
  <si>
    <t>Law No. 1 year 2022 on Fiscal Relation between Central and Local Government</t>
  </si>
  <si>
    <t>law No. 25 year 2004 on National Development Planning</t>
  </si>
  <si>
    <t>The law governs the development planning between national and local government</t>
  </si>
  <si>
    <t>Local government structure for 2022</t>
  </si>
  <si>
    <r>
      <t>Provincial governments (</t>
    </r>
    <r>
      <rPr>
        <i/>
        <sz val="11"/>
        <color theme="1"/>
        <rFont val="Calibri"/>
        <family val="2"/>
      </rPr>
      <t>provinsi</t>
    </r>
    <r>
      <rPr>
        <sz val="11"/>
        <color theme="1"/>
        <rFont val="Calibri"/>
        <family val="2"/>
      </rPr>
      <t>)</t>
    </r>
  </si>
  <si>
    <t>29 provinces and 9 special autonomous provinces</t>
  </si>
  <si>
    <t>8506 urban villages and 74961 villages</t>
  </si>
  <si>
    <t>Sub-city and sub-regency governments</t>
  </si>
  <si>
    <t>Regional</t>
  </si>
  <si>
    <t>Local</t>
  </si>
  <si>
    <t>1-Main Regional</t>
  </si>
  <si>
    <t>2-Main Local</t>
  </si>
  <si>
    <t>3-Lower Local/Other</t>
  </si>
  <si>
    <t>district governments and urban villages governments are organized/funded by city/municipal government.</t>
  </si>
  <si>
    <t>district government and urban villages government leaders are appointed by city/municipal government.</t>
  </si>
  <si>
    <t>City/municipal government manages district government and urban villages government finance</t>
  </si>
  <si>
    <t>Lower tier government can not appoint their own staff. The staffs are recruited by city/municipal government</t>
  </si>
  <si>
    <t>Provincial and city/municipal government budget should obtain letter of recommendation from Ministry of Home Affairs</t>
  </si>
  <si>
    <t>Administrative cities/municipals under special region of Province Jakarta are planned and managed by a governor of Jakarta</t>
  </si>
  <si>
    <t>The special region of Jakarta had advisors from the central government</t>
  </si>
  <si>
    <t>Private and SoE's involved on managing tolls</t>
  </si>
  <si>
    <r>
      <t>National Electricity Enterprise (</t>
    </r>
    <r>
      <rPr>
        <i/>
        <sz val="11"/>
        <color theme="1"/>
        <rFont val="Calibri"/>
        <family val="2"/>
      </rPr>
      <t>PLN</t>
    </r>
    <r>
      <rPr>
        <sz val="11"/>
        <color theme="1"/>
        <rFont val="Calibri"/>
        <family val="2"/>
      </rPr>
      <t>) as a strategic SoE, manages all authority related to electricity</t>
    </r>
  </si>
  <si>
    <t>Tengku Munawar Chalil</t>
  </si>
  <si>
    <t>Police service is one of six absolute authorities under the provision of central</t>
  </si>
  <si>
    <t>Cultural, social, and community services are delivered by tier 2 government.  Religion is one of six absolute authorities under the provision of central</t>
  </si>
  <si>
    <t xml:space="preserve">Health insurance, cash assistance, and pension finance by central but administered by S2 government. </t>
  </si>
  <si>
    <t>Private and state universities under the  Ministry of Education' supervision</t>
  </si>
  <si>
    <t>415 municipals, 93 cities, 6 administrative units</t>
  </si>
  <si>
    <t>City/Municipal government could contract third party (private) to manage the public park/sport venue</t>
  </si>
  <si>
    <t>Mohammad Roudo (Director of Regional Autonomy, Ministry of National Development Planning, Government of Indonesia)</t>
  </si>
  <si>
    <r>
      <t>District administration (</t>
    </r>
    <r>
      <rPr>
        <i/>
        <sz val="11"/>
        <color theme="1"/>
        <rFont val="Calibri"/>
        <family val="2"/>
      </rPr>
      <t>kecamatan/distrik</t>
    </r>
    <r>
      <rPr>
        <sz val="11"/>
        <color theme="1"/>
        <rFont val="Calibri"/>
        <family val="2"/>
      </rPr>
      <t>)</t>
    </r>
  </si>
  <si>
    <r>
      <t>Village level (</t>
    </r>
    <r>
      <rPr>
        <i/>
        <sz val="11"/>
        <color theme="1"/>
        <rFont val="Calibri"/>
        <family val="2"/>
      </rPr>
      <t>kelurahan/desa/kampung</t>
    </r>
    <r>
      <rPr>
        <sz val="11"/>
        <color theme="1"/>
        <rFont val="Calibri"/>
        <family val="2"/>
      </rPr>
      <t>)</t>
    </r>
  </si>
  <si>
    <t>270.203 million</t>
  </si>
  <si>
    <t>the village head is elected through direct election, but if there is no candidate in a village, the village head is appointed by the district/city government</t>
  </si>
  <si>
    <r>
      <t>City/municipal government manages district government and urban villages government asset, and district and urban villages can not raise any revenue, only manage spending. The village government have a right to manages indigenous asset and customary land (</t>
    </r>
    <r>
      <rPr>
        <i/>
        <sz val="11"/>
        <color theme="1"/>
        <rFont val="Calibri"/>
        <family val="2"/>
      </rPr>
      <t>tanah adat)</t>
    </r>
  </si>
  <si>
    <t xml:space="preserve">Village government has a council that also directly elected. It has a function to advise village executive on doing their task. </t>
  </si>
  <si>
    <t>Villages government has a specific power and function that can be shared with local governments</t>
  </si>
  <si>
    <t xml:space="preserve">district government and urban villages only administrative hand of city/municipal government. The village responsibilities limited into community development. </t>
  </si>
  <si>
    <t xml:space="preserve">Urban village budget is included on local government budget, but village government has their own budget, that is come from central government transfers and grants from city/municipal. </t>
  </si>
  <si>
    <t>The latest law governs the relationship and authority division between national and local government. The law about local government was Law 22/1999, later revised by Law 32/2004, and the latest is Law 23/2014</t>
  </si>
  <si>
    <t>The latest law governs the fiscal decentralization. The law on fiscal relation is pioneered by Law 25/1999 about Fiscal Relation between central and local government, then revised by Law 33/2004, and the latest revision is Law 1/2022.</t>
  </si>
  <si>
    <t>Rural areas have autonomous government at the lower-local level</t>
  </si>
  <si>
    <t>Constitution acknowledged various provinces/regions that have asymmetric authority</t>
  </si>
  <si>
    <r>
      <t>Local governments (</t>
    </r>
    <r>
      <rPr>
        <i/>
        <sz val="11"/>
        <color theme="1"/>
        <rFont val="Calibri"/>
        <family val="2"/>
      </rPr>
      <t>Kabupaten/Kota</t>
    </r>
    <r>
      <rPr>
        <sz val="11"/>
        <color theme="1"/>
        <rFont val="Calibri"/>
        <family val="2"/>
      </rPr>
      <t>)</t>
    </r>
  </si>
  <si>
    <t>The Unitary State of the Republic of Indonesia, or The Republic of Indonesia, is the world's largest archipelagic state that spans Southeast Asia and Oceania between the Indian and Pacific oceans. With over 270 million people, Indonesia is the world's fourth-most populous country. Java, the most populated island, accounts more than half of the country's population. While remaining a unitary state, most of the public sector’s functional responsibilities (or authorities) are assigned to provincial and local governments except for a number of absolute authorities reserved for the central government: foreign policy, security, defense, judiciary, monetary, and religion. Other than these national-level functions, the public services enjoyed by Indonesians are mostly provided by the provincial and local governments.</t>
  </si>
  <si>
    <t>The Republic of Indonesia is a unitary state comprising five tiers of governance and administration: one central government, 38 provincial governments (including special provincial-level entities), 514 local (regency and city) governments, 7,266 district administrations, and 83,467 village-level governance institutions. At the provincial level, Indonesia has an asymmetric decentralization framework, with 9 entities being designed as special (autonomy) regions. Under the Constitution (as revised in 2000) and the legal framework, provincial and local governments have independence in terms of political, administrative, fiscal and public service provision responsibilities. Rather than forming an autonomous local government level, the local district administration tier only act as an administrative extension of the local government level. In contrast, rural village governments have a greater degree of autonomy, including rights to raise revenues, elect their own local leaders, and exercise spending authority.</t>
  </si>
  <si>
    <t>Provincial governments and local governments in Indonesia should be considered autonomous subnational governments with their own elected leadership, autonomous decision-making power and administration, and extensive functional responsibilities. Rural village governments should be considered hybrid local governance entities, while districts and urban villages are a deconcentrated part of their respective local governments.</t>
  </si>
  <si>
    <t>The Constitution (as revised most recently in 2000) and Law 23/2014 on local government assigns the functions and responsibilities of the central, provincial, and local governments. Even though most frontline public services are delivered by local governments (including public education, primary health services, solid waste management, and so on), some public services that have considerable externalities, that are cross-regional in nature, or that reflect national priorities, are carried out directly by the central government. For example, while the responsibility for public housing legally falls under the authority of local governments, in practice, housing for the poor is managed by the central government. The same is true for highway infrastructure, electricity provision, social protection and tertiary education. While the legal assignment of functional authority provides considerable discretion to provincial and local government, the de facto autonomy of subnational governments is not absolute: for instance, their ability to deliver public services is limited by the availability of grant resources and their limited discretion to raising subnational revenues.</t>
  </si>
  <si>
    <t>Nick Travis / Jamie Boex</t>
  </si>
  <si>
    <t>May 6, 2023</t>
  </si>
  <si>
    <t>Government of Indonesia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</si>
</sst>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scheme val="minor"/>
    </font>
    <font>
      <sz val="11"/>
      <color theme="1"/>
      <name val="Calibri"/>
    </font>
    <font>
      <b/>
      <sz val="14"/>
      <color theme="1"/>
      <name val="Calibri"/>
    </font>
    <font>
      <b/>
      <sz val="8"/>
      <color theme="0"/>
      <name val="Calibri"/>
    </font>
    <font>
      <b/>
      <sz val="11"/>
      <color theme="0"/>
      <name val="Calibri"/>
    </font>
    <font>
      <b/>
      <sz val="11"/>
      <color theme="1"/>
      <name val="Calibri"/>
    </font>
    <font>
      <i/>
      <sz val="11"/>
      <color rgb="FF7F7F7F"/>
      <name val="Calibri"/>
    </font>
    <font>
      <b/>
      <sz val="10"/>
      <color rgb="FFFFFFFF"/>
      <name val="Calibri"/>
    </font>
    <font>
      <b/>
      <sz val="9"/>
      <color rgb="FFFFFFFF"/>
      <name val="Calibri"/>
    </font>
    <font>
      <sz val="11"/>
      <name val="Calibri"/>
    </font>
    <font>
      <sz val="10"/>
      <color theme="1"/>
      <name val="Calibri"/>
    </font>
    <font>
      <b/>
      <sz val="10"/>
      <color theme="1"/>
      <name val="Calibri"/>
    </font>
    <font>
      <b/>
      <i/>
      <sz val="11"/>
      <color theme="1"/>
      <name val="Calibri"/>
    </font>
    <font>
      <b/>
      <sz val="12"/>
      <color theme="1"/>
      <name val="Calibri"/>
    </font>
    <font>
      <b/>
      <sz val="11"/>
      <color rgb="FFFFFFFF"/>
      <name val="Calibri"/>
    </font>
    <font>
      <sz val="11"/>
      <color theme="1"/>
      <name val="Calibri"/>
      <scheme val="minor"/>
    </font>
    <font>
      <sz val="11"/>
      <color theme="0"/>
      <name val="Calibri"/>
    </font>
    <font>
      <sz val="11"/>
      <color theme="1"/>
      <name val="Calibri"/>
      <family val="2"/>
    </font>
    <font>
      <i/>
      <sz val="11"/>
      <color theme="1"/>
      <name val="Calibri"/>
      <family val="2"/>
    </font>
    <font>
      <sz val="8"/>
      <color theme="1"/>
      <name val="Calibri"/>
      <family val="2"/>
    </font>
    <font>
      <sz val="8"/>
      <name val="Calibri"/>
      <family val="2"/>
    </font>
  </fonts>
  <fills count="9">
    <fill>
      <patternFill patternType="none"/>
    </fill>
    <fill>
      <patternFill patternType="gray125"/>
    </fill>
    <fill>
      <patternFill patternType="solid">
        <fgColor rgb="FFD8D8D8"/>
        <bgColor rgb="FFD8D8D8"/>
      </patternFill>
    </fill>
    <fill>
      <patternFill patternType="solid">
        <fgColor rgb="FF366092"/>
        <bgColor rgb="FF366092"/>
      </patternFill>
    </fill>
    <fill>
      <patternFill patternType="solid">
        <fgColor rgb="FFF2F2F2"/>
        <bgColor rgb="FFF2F2F2"/>
      </patternFill>
    </fill>
    <fill>
      <patternFill patternType="solid">
        <fgColor rgb="FF7F7F7F"/>
        <bgColor rgb="FF7F7F7F"/>
      </patternFill>
    </fill>
    <fill>
      <patternFill patternType="solid">
        <fgColor rgb="FFA5A5A5"/>
        <bgColor rgb="FFA5A5A5"/>
      </patternFill>
    </fill>
    <fill>
      <patternFill patternType="solid">
        <fgColor rgb="FFC6D9F0"/>
        <bgColor rgb="FFC6D9F0"/>
      </patternFill>
    </fill>
    <fill>
      <patternFill patternType="solid">
        <fgColor rgb="FF1F497D"/>
        <bgColor rgb="FF1F497D"/>
      </patternFill>
    </fill>
  </fills>
  <borders count="77">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style="thin">
        <color rgb="FF000000"/>
      </top>
      <bottom style="thin">
        <color rgb="FF000000"/>
      </bottom>
      <diagonal/>
    </border>
  </borders>
  <cellStyleXfs count="1">
    <xf numFmtId="0" fontId="0" fillId="0" borderId="0"/>
  </cellStyleXfs>
  <cellXfs count="314">
    <xf numFmtId="0" fontId="0" fillId="0" borderId="0" xfId="0"/>
    <xf numFmtId="0" fontId="1" fillId="2" borderId="1" xfId="0" applyFont="1" applyFill="1" applyBorder="1"/>
    <xf numFmtId="0" fontId="2" fillId="2" borderId="1" xfId="0" applyFont="1" applyFill="1" applyBorder="1"/>
    <xf numFmtId="0" fontId="1" fillId="2" borderId="2" xfId="0" applyFont="1" applyFill="1" applyBorder="1"/>
    <xf numFmtId="0" fontId="3" fillId="0" borderId="0" xfId="0" applyFont="1" applyAlignment="1">
      <alignment horizontal="center"/>
    </xf>
    <xf numFmtId="0" fontId="2" fillId="3" borderId="3" xfId="0" applyFont="1" applyFill="1" applyBorder="1" applyAlignment="1">
      <alignment horizontal="center"/>
    </xf>
    <xf numFmtId="0" fontId="4" fillId="3" borderId="4" xfId="0" applyFont="1" applyFill="1" applyBorder="1"/>
    <xf numFmtId="0" fontId="1" fillId="3" borderId="5" xfId="0" applyFont="1" applyFill="1" applyBorder="1"/>
    <xf numFmtId="0" fontId="4" fillId="3" borderId="6" xfId="0" applyFont="1" applyFill="1" applyBorder="1"/>
    <xf numFmtId="0" fontId="5" fillId="0" borderId="7" xfId="0" applyFont="1" applyBorder="1" applyAlignment="1">
      <alignment horizontal="center"/>
    </xf>
    <xf numFmtId="0" fontId="5" fillId="0" borderId="8" xfId="0" applyFont="1" applyBorder="1"/>
    <xf numFmtId="0" fontId="1" fillId="0" borderId="9" xfId="0" applyFont="1" applyBorder="1"/>
    <xf numFmtId="0" fontId="1" fillId="0" borderId="10" xfId="0" applyFont="1" applyBorder="1"/>
    <xf numFmtId="0" fontId="1" fillId="0" borderId="7" xfId="0" applyFont="1" applyBorder="1" applyAlignment="1">
      <alignment horizontal="center"/>
    </xf>
    <xf numFmtId="0" fontId="1" fillId="0" borderId="8" xfId="0" applyFont="1" applyBorder="1"/>
    <xf numFmtId="0" fontId="1" fillId="4" borderId="9" xfId="0" applyFont="1" applyFill="1" applyBorder="1"/>
    <xf numFmtId="0" fontId="1" fillId="4" borderId="10" xfId="0" applyFont="1" applyFill="1" applyBorder="1"/>
    <xf numFmtId="0" fontId="1" fillId="0" borderId="11" xfId="0" applyFont="1" applyBorder="1" applyAlignment="1">
      <alignment horizontal="center"/>
    </xf>
    <xf numFmtId="0" fontId="1" fillId="0" borderId="12" xfId="0" applyFont="1" applyBorder="1"/>
    <xf numFmtId="0" fontId="1" fillId="4" borderId="13" xfId="0" applyFont="1" applyFill="1" applyBorder="1"/>
    <xf numFmtId="0" fontId="1" fillId="4" borderId="14" xfId="0" applyFont="1" applyFill="1" applyBorder="1"/>
    <xf numFmtId="0" fontId="1" fillId="0" borderId="0" xfId="0" applyFont="1" applyAlignment="1">
      <alignment horizontal="center"/>
    </xf>
    <xf numFmtId="0" fontId="5" fillId="0" borderId="3" xfId="0" applyFont="1" applyBorder="1" applyAlignment="1">
      <alignment horizontal="center"/>
    </xf>
    <xf numFmtId="0" fontId="5" fillId="0" borderId="4" xfId="0" applyFont="1" applyBorder="1"/>
    <xf numFmtId="0" fontId="1" fillId="0" borderId="5" xfId="0" applyFont="1" applyBorder="1"/>
    <xf numFmtId="0" fontId="1" fillId="4" borderId="6" xfId="0" applyFont="1" applyFill="1" applyBorder="1"/>
    <xf numFmtId="0" fontId="5" fillId="0" borderId="5" xfId="0" applyFont="1" applyBorder="1"/>
    <xf numFmtId="0" fontId="1" fillId="4" borderId="8" xfId="0" applyFont="1" applyFill="1" applyBorder="1"/>
    <xf numFmtId="0" fontId="1" fillId="4" borderId="12" xfId="0" applyFont="1" applyFill="1" applyBorder="1"/>
    <xf numFmtId="0" fontId="1" fillId="0" borderId="15" xfId="0" applyFont="1" applyBorder="1"/>
    <xf numFmtId="0" fontId="1" fillId="0" borderId="15" xfId="0" applyFont="1" applyBorder="1" applyAlignment="1">
      <alignment horizontal="center"/>
    </xf>
    <xf numFmtId="0" fontId="6" fillId="0" borderId="0" xfId="0"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5" fillId="0" borderId="0" xfId="0" applyFont="1" applyAlignment="1">
      <alignment horizontal="center"/>
    </xf>
    <xf numFmtId="0" fontId="5" fillId="0" borderId="0" xfId="0" applyFont="1"/>
    <xf numFmtId="0" fontId="7" fillId="3" borderId="16" xfId="0" applyFont="1" applyFill="1" applyBorder="1" applyAlignment="1">
      <alignment wrapText="1"/>
    </xf>
    <xf numFmtId="0" fontId="8" fillId="3" borderId="17" xfId="0" applyFont="1" applyFill="1" applyBorder="1" applyAlignment="1">
      <alignment horizontal="center" textRotation="90" wrapText="1"/>
    </xf>
    <xf numFmtId="0" fontId="8" fillId="3" borderId="17" xfId="0" applyFont="1" applyFill="1" applyBorder="1" applyAlignment="1">
      <alignment horizontal="center" wrapText="1"/>
    </xf>
    <xf numFmtId="0" fontId="7" fillId="3" borderId="16" xfId="0" applyFont="1" applyFill="1" applyBorder="1" applyAlignment="1">
      <alignment horizontal="center" wrapText="1"/>
    </xf>
    <xf numFmtId="0" fontId="7" fillId="5" borderId="16" xfId="0" applyFont="1" applyFill="1" applyBorder="1" applyAlignment="1">
      <alignment horizontal="center" wrapText="1"/>
    </xf>
    <xf numFmtId="0" fontId="1" fillId="0" borderId="18" xfId="0" applyFont="1" applyBorder="1" applyAlignment="1">
      <alignment horizontal="center" vertical="center" wrapText="1"/>
    </xf>
    <xf numFmtId="0" fontId="1" fillId="0" borderId="19" xfId="0" applyFont="1" applyBorder="1" applyAlignment="1">
      <alignment horizontal="left" vertical="center" wrapText="1"/>
    </xf>
    <xf numFmtId="0" fontId="1" fillId="4" borderId="19" xfId="0" applyFont="1" applyFill="1" applyBorder="1" applyAlignment="1">
      <alignment vertical="center" wrapText="1"/>
    </xf>
    <xf numFmtId="0" fontId="1" fillId="4"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vertical="center" wrapText="1"/>
    </xf>
    <xf numFmtId="0" fontId="1" fillId="4" borderId="16" xfId="0" applyFont="1" applyFill="1" applyBorder="1"/>
    <xf numFmtId="0" fontId="1" fillId="2" borderId="21" xfId="0" applyFont="1" applyFill="1" applyBorder="1"/>
    <xf numFmtId="0" fontId="1" fillId="2" borderId="22" xfId="0" applyFont="1" applyFill="1" applyBorder="1"/>
    <xf numFmtId="0" fontId="1" fillId="2" borderId="23" xfId="0" applyFont="1" applyFill="1" applyBorder="1"/>
    <xf numFmtId="0" fontId="1" fillId="2" borderId="21" xfId="0" applyFont="1" applyFill="1" applyBorder="1" applyAlignment="1">
      <alignment horizontal="left"/>
    </xf>
    <xf numFmtId="0" fontId="1" fillId="2" borderId="22" xfId="0" applyFont="1" applyFill="1" applyBorder="1" applyAlignment="1">
      <alignment horizontal="center"/>
    </xf>
    <xf numFmtId="0" fontId="1" fillId="2" borderId="24" xfId="0" applyFont="1" applyFill="1" applyBorder="1"/>
    <xf numFmtId="0" fontId="1" fillId="2" borderId="25" xfId="0" applyFont="1" applyFill="1" applyBorder="1"/>
    <xf numFmtId="0" fontId="1" fillId="2" borderId="24"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vertical="center"/>
    </xf>
    <xf numFmtId="0" fontId="1" fillId="4" borderId="4" xfId="0" applyFont="1" applyFill="1" applyBorder="1" applyAlignment="1">
      <alignment vertical="center"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0" borderId="0" xfId="0" applyFont="1"/>
    <xf numFmtId="0" fontId="1" fillId="4" borderId="6" xfId="0" applyFont="1" applyFill="1" applyBorder="1" applyAlignment="1">
      <alignment horizontal="center"/>
    </xf>
    <xf numFmtId="0" fontId="1" fillId="4" borderId="26" xfId="0" applyFont="1" applyFill="1" applyBorder="1" applyAlignment="1">
      <alignment horizontal="center"/>
    </xf>
    <xf numFmtId="0" fontId="1" fillId="2" borderId="27" xfId="0" applyFont="1" applyFill="1" applyBorder="1"/>
    <xf numFmtId="0" fontId="1" fillId="0" borderId="8" xfId="0" applyFont="1" applyBorder="1" applyAlignment="1">
      <alignment vertical="center"/>
    </xf>
    <xf numFmtId="0" fontId="1" fillId="4" borderId="8" xfId="0" applyFont="1" applyFill="1" applyBorder="1" applyAlignment="1">
      <alignment vertical="center" wrapText="1"/>
    </xf>
    <xf numFmtId="0" fontId="1" fillId="4" borderId="8" xfId="0" applyFont="1" applyFill="1" applyBorder="1" applyAlignment="1">
      <alignment horizontal="center" vertical="center" wrapText="1"/>
    </xf>
    <xf numFmtId="0" fontId="1" fillId="4"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4" borderId="10" xfId="0" applyFont="1" applyFill="1" applyBorder="1" applyAlignment="1">
      <alignment horizontal="center"/>
    </xf>
    <xf numFmtId="0" fontId="1" fillId="4" borderId="28" xfId="0" applyFont="1" applyFill="1" applyBorder="1" applyAlignment="1">
      <alignment horizontal="center"/>
    </xf>
    <xf numFmtId="0" fontId="1" fillId="2" borderId="29" xfId="0" applyFont="1" applyFill="1" applyBorder="1"/>
    <xf numFmtId="0" fontId="1" fillId="6" borderId="29" xfId="0" applyFont="1" applyFill="1" applyBorder="1"/>
    <xf numFmtId="0" fontId="1" fillId="0" borderId="12" xfId="0" applyFont="1" applyBorder="1" applyAlignment="1">
      <alignment vertical="center"/>
    </xf>
    <xf numFmtId="0" fontId="1" fillId="4" borderId="12" xfId="0" applyFont="1" applyFill="1" applyBorder="1" applyAlignment="1">
      <alignment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4" borderId="14" xfId="0" applyFont="1" applyFill="1" applyBorder="1" applyAlignment="1">
      <alignment horizontal="center"/>
    </xf>
    <xf numFmtId="0" fontId="1" fillId="4" borderId="30" xfId="0" applyFont="1" applyFill="1" applyBorder="1" applyAlignment="1">
      <alignment horizontal="center"/>
    </xf>
    <xf numFmtId="0" fontId="1" fillId="2" borderId="31" xfId="0" applyFont="1" applyFill="1" applyBorder="1"/>
    <xf numFmtId="0" fontId="1" fillId="2" borderId="32" xfId="0" applyFont="1" applyFill="1" applyBorder="1"/>
    <xf numFmtId="0" fontId="1" fillId="2" borderId="33" xfId="0" applyFont="1" applyFill="1" applyBorder="1"/>
    <xf numFmtId="0" fontId="1" fillId="2" borderId="31" xfId="0" applyFont="1" applyFill="1" applyBorder="1" applyAlignment="1">
      <alignment horizontal="center"/>
    </xf>
    <xf numFmtId="0" fontId="1" fillId="2" borderId="32" xfId="0" applyFont="1" applyFill="1" applyBorder="1" applyAlignment="1">
      <alignment horizontal="center"/>
    </xf>
    <xf numFmtId="0" fontId="1" fillId="6" borderId="34" xfId="0" applyFont="1" applyFill="1" applyBorder="1"/>
    <xf numFmtId="0" fontId="1" fillId="2" borderId="35" xfId="0" applyFont="1" applyFill="1" applyBorder="1"/>
    <xf numFmtId="0" fontId="1" fillId="2" borderId="36" xfId="0" applyFont="1" applyFill="1" applyBorder="1"/>
    <xf numFmtId="0" fontId="1" fillId="2" borderId="37" xfId="0" applyFont="1" applyFill="1" applyBorder="1"/>
    <xf numFmtId="0" fontId="1" fillId="2" borderId="38" xfId="0" applyFont="1" applyFill="1" applyBorder="1" applyAlignment="1">
      <alignment horizontal="left"/>
    </xf>
    <xf numFmtId="0" fontId="1" fillId="2" borderId="36" xfId="0" applyFont="1" applyFill="1" applyBorder="1" applyAlignment="1">
      <alignment horizontal="center"/>
    </xf>
    <xf numFmtId="0" fontId="1" fillId="2" borderId="39" xfId="0" applyFont="1" applyFill="1" applyBorder="1"/>
    <xf numFmtId="0" fontId="1" fillId="2" borderId="40" xfId="0" applyFont="1" applyFill="1" applyBorder="1"/>
    <xf numFmtId="0" fontId="1" fillId="2" borderId="41" xfId="0" applyFont="1" applyFill="1" applyBorder="1"/>
    <xf numFmtId="0" fontId="1" fillId="2" borderId="42" xfId="0" applyFont="1" applyFill="1" applyBorder="1"/>
    <xf numFmtId="0" fontId="1" fillId="2" borderId="43" xfId="0" applyFont="1" applyFill="1" applyBorder="1"/>
    <xf numFmtId="0" fontId="1" fillId="2" borderId="44" xfId="0" applyFont="1" applyFill="1" applyBorder="1" applyAlignment="1">
      <alignment horizontal="center"/>
    </xf>
    <xf numFmtId="0" fontId="1" fillId="2" borderId="45" xfId="0" applyFont="1" applyFill="1" applyBorder="1"/>
    <xf numFmtId="0" fontId="7" fillId="0" borderId="0" xfId="0" applyFont="1" applyAlignment="1">
      <alignment horizontal="center" wrapText="1"/>
    </xf>
    <xf numFmtId="0" fontId="1" fillId="6" borderId="48" xfId="0" applyFont="1" applyFill="1" applyBorder="1"/>
    <xf numFmtId="0" fontId="1" fillId="6" borderId="49" xfId="0" applyFont="1" applyFill="1" applyBorder="1"/>
    <xf numFmtId="0" fontId="1" fillId="6" borderId="49" xfId="0" applyFont="1" applyFill="1" applyBorder="1" applyAlignment="1">
      <alignment horizontal="center"/>
    </xf>
    <xf numFmtId="0" fontId="1" fillId="6" borderId="50" xfId="0" applyFont="1" applyFill="1" applyBorder="1"/>
    <xf numFmtId="0" fontId="1" fillId="0" borderId="0" xfId="0" applyFont="1" applyAlignment="1">
      <alignment vertical="center" wrapText="1"/>
    </xf>
    <xf numFmtId="0" fontId="1" fillId="2" borderId="48" xfId="0" applyFont="1" applyFill="1" applyBorder="1"/>
    <xf numFmtId="0" fontId="1" fillId="2" borderId="49" xfId="0" applyFont="1" applyFill="1" applyBorder="1"/>
    <xf numFmtId="0" fontId="1" fillId="2" borderId="50" xfId="0" applyFont="1" applyFill="1" applyBorder="1"/>
    <xf numFmtId="0" fontId="1" fillId="2" borderId="49" xfId="0" applyFont="1" applyFill="1" applyBorder="1" applyAlignment="1">
      <alignment horizontal="left"/>
    </xf>
    <xf numFmtId="0" fontId="1" fillId="2" borderId="49" xfId="0" applyFont="1" applyFill="1" applyBorder="1" applyAlignment="1">
      <alignment horizontal="center"/>
    </xf>
    <xf numFmtId="0" fontId="1" fillId="0" borderId="4" xfId="0" applyFont="1" applyBorder="1"/>
    <xf numFmtId="0" fontId="1" fillId="2" borderId="5"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3" xfId="0" applyFont="1" applyFill="1" applyBorder="1" applyAlignment="1">
      <alignment horizontal="center"/>
    </xf>
    <xf numFmtId="0" fontId="1" fillId="4" borderId="5" xfId="0" applyFont="1" applyFill="1" applyBorder="1" applyAlignment="1">
      <alignment horizontal="center"/>
    </xf>
    <xf numFmtId="0" fontId="1" fillId="4" borderId="1" xfId="0" applyFont="1" applyFill="1" applyBorder="1" applyAlignment="1">
      <alignment horizontal="center"/>
    </xf>
    <xf numFmtId="0" fontId="1" fillId="2" borderId="25" xfId="0" applyFont="1" applyFill="1" applyBorder="1" applyAlignment="1">
      <alignment horizontal="center"/>
    </xf>
    <xf numFmtId="0" fontId="1" fillId="2" borderId="9" xfId="0" applyFont="1" applyFill="1" applyBorder="1" applyAlignment="1">
      <alignment horizontal="center" vertical="center" wrapText="1"/>
    </xf>
    <xf numFmtId="0" fontId="1" fillId="4" borderId="7" xfId="0" applyFont="1" applyFill="1" applyBorder="1" applyAlignment="1">
      <alignment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7" xfId="0" applyFont="1" applyFill="1" applyBorder="1" applyAlignment="1">
      <alignment horizontal="center"/>
    </xf>
    <xf numFmtId="0" fontId="1" fillId="4" borderId="9" xfId="0" applyFont="1" applyFill="1" applyBorder="1" applyAlignment="1">
      <alignment horizontal="center"/>
    </xf>
    <xf numFmtId="0" fontId="1" fillId="2" borderId="13" xfId="0" applyFont="1" applyFill="1" applyBorder="1" applyAlignment="1">
      <alignment horizontal="center" vertical="center" wrapText="1"/>
    </xf>
    <xf numFmtId="0" fontId="1" fillId="4" borderId="11" xfId="0" applyFont="1" applyFill="1" applyBorder="1" applyAlignment="1">
      <alignment vertical="center" wrapText="1"/>
    </xf>
    <xf numFmtId="0" fontId="1" fillId="4" borderId="11"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1" xfId="0" applyFont="1" applyFill="1" applyBorder="1" applyAlignment="1">
      <alignment horizontal="center"/>
    </xf>
    <xf numFmtId="0" fontId="1" fillId="4" borderId="13" xfId="0" applyFont="1" applyFill="1" applyBorder="1" applyAlignment="1">
      <alignment horizontal="center"/>
    </xf>
    <xf numFmtId="0" fontId="1" fillId="6" borderId="24" xfId="0" applyFont="1" applyFill="1" applyBorder="1"/>
    <xf numFmtId="0" fontId="1" fillId="6" borderId="1" xfId="0" applyFont="1" applyFill="1" applyBorder="1"/>
    <xf numFmtId="0" fontId="1" fillId="6" borderId="25" xfId="0" applyFont="1" applyFill="1" applyBorder="1" applyAlignment="1">
      <alignment horizontal="center"/>
    </xf>
    <xf numFmtId="0" fontId="1" fillId="6" borderId="24" xfId="0" applyFont="1" applyFill="1" applyBorder="1" applyAlignment="1">
      <alignment horizontal="center"/>
    </xf>
    <xf numFmtId="0" fontId="1" fillId="6" borderId="1" xfId="0" applyFont="1" applyFill="1" applyBorder="1" applyAlignment="1">
      <alignment horizontal="center"/>
    </xf>
    <xf numFmtId="0" fontId="1" fillId="6" borderId="25" xfId="0" applyFont="1" applyFill="1" applyBorder="1"/>
    <xf numFmtId="0" fontId="1" fillId="6" borderId="31" xfId="0" applyFont="1" applyFill="1" applyBorder="1"/>
    <xf numFmtId="0" fontId="1" fillId="6" borderId="32" xfId="0" applyFont="1" applyFill="1" applyBorder="1"/>
    <xf numFmtId="0" fontId="1" fillId="6" borderId="33" xfId="0" applyFont="1" applyFill="1" applyBorder="1" applyAlignment="1">
      <alignment horizontal="center"/>
    </xf>
    <xf numFmtId="0" fontId="1" fillId="6" borderId="31" xfId="0" applyFont="1" applyFill="1" applyBorder="1" applyAlignment="1">
      <alignment horizontal="center"/>
    </xf>
    <xf numFmtId="0" fontId="1" fillId="6" borderId="32" xfId="0" applyFont="1" applyFill="1" applyBorder="1" applyAlignment="1">
      <alignment horizontal="center"/>
    </xf>
    <xf numFmtId="0" fontId="1" fillId="6" borderId="33" xfId="0" applyFont="1" applyFill="1" applyBorder="1"/>
    <xf numFmtId="0" fontId="7" fillId="3" borderId="51" xfId="0" applyFont="1" applyFill="1" applyBorder="1" applyAlignment="1">
      <alignment horizontal="center" wrapText="1"/>
    </xf>
    <xf numFmtId="0" fontId="5"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 fillId="0" borderId="8" xfId="0" applyFont="1" applyBorder="1" applyAlignment="1">
      <alignment vertical="center" wrapText="1"/>
    </xf>
    <xf numFmtId="0" fontId="10" fillId="4" borderId="8" xfId="0" applyFont="1" applyFill="1" applyBorder="1"/>
    <xf numFmtId="0" fontId="10" fillId="4" borderId="9" xfId="0" applyFont="1" applyFill="1" applyBorder="1"/>
    <xf numFmtId="0" fontId="1" fillId="0" borderId="12" xfId="0" applyFont="1" applyBorder="1" applyAlignment="1">
      <alignment vertical="center" wrapText="1"/>
    </xf>
    <xf numFmtId="0" fontId="10" fillId="4" borderId="12" xfId="0" applyFont="1" applyFill="1" applyBorder="1"/>
    <xf numFmtId="0" fontId="10" fillId="4" borderId="13" xfId="0" applyFont="1" applyFill="1" applyBorder="1"/>
    <xf numFmtId="0" fontId="10" fillId="0" borderId="4" xfId="0" applyFont="1" applyBorder="1"/>
    <xf numFmtId="0" fontId="10" fillId="0" borderId="5" xfId="0" applyFont="1" applyBorder="1"/>
    <xf numFmtId="0" fontId="11" fillId="0" borderId="4" xfId="0" applyFont="1" applyBorder="1" applyAlignment="1">
      <alignment vertical="center" wrapText="1"/>
    </xf>
    <xf numFmtId="0" fontId="11" fillId="0" borderId="5" xfId="0" applyFont="1" applyBorder="1" applyAlignment="1">
      <alignment vertical="center"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3" xfId="0" applyFont="1" applyFill="1" applyBorder="1" applyAlignment="1">
      <alignment horizontal="center" wrapText="1"/>
    </xf>
    <xf numFmtId="0" fontId="12" fillId="2" borderId="3" xfId="0" applyFont="1" applyFill="1" applyBorder="1" applyAlignment="1">
      <alignment vertical="center"/>
    </xf>
    <xf numFmtId="0" fontId="12" fillId="2" borderId="5" xfId="0" applyFont="1" applyFill="1" applyBorder="1" applyAlignment="1">
      <alignment vertical="center"/>
    </xf>
    <xf numFmtId="0" fontId="1" fillId="2" borderId="3" xfId="0" applyFont="1" applyFill="1" applyBorder="1"/>
    <xf numFmtId="0" fontId="1" fillId="2" borderId="4" xfId="0" applyFont="1" applyFill="1" applyBorder="1"/>
    <xf numFmtId="0" fontId="1" fillId="2" borderId="5" xfId="0" applyFont="1" applyFill="1" applyBorder="1"/>
    <xf numFmtId="0" fontId="1" fillId="2" borderId="26" xfId="0" applyFont="1" applyFill="1" applyBorder="1"/>
    <xf numFmtId="0" fontId="1" fillId="2" borderId="6" xfId="0" applyFont="1" applyFill="1" applyBorder="1"/>
    <xf numFmtId="0" fontId="1" fillId="7" borderId="1" xfId="0" applyFont="1" applyFill="1" applyBorder="1"/>
    <xf numFmtId="0" fontId="1" fillId="0" borderId="7" xfId="0" applyFont="1" applyBorder="1" applyAlignment="1">
      <alignment vertical="center"/>
    </xf>
    <xf numFmtId="0" fontId="1" fillId="0" borderId="9" xfId="0" applyFont="1" applyBorder="1" applyAlignment="1">
      <alignment vertical="center"/>
    </xf>
    <xf numFmtId="0" fontId="1" fillId="4" borderId="7" xfId="0" applyFont="1" applyFill="1" applyBorder="1"/>
    <xf numFmtId="0" fontId="1" fillId="4" borderId="28" xfId="0" applyFont="1" applyFill="1" applyBorder="1"/>
    <xf numFmtId="0" fontId="1" fillId="7" borderId="60" xfId="0" applyFont="1" applyFill="1" applyBorder="1"/>
    <xf numFmtId="0" fontId="12" fillId="2" borderId="7" xfId="0" applyFont="1" applyFill="1" applyBorder="1" applyAlignment="1">
      <alignment vertical="center"/>
    </xf>
    <xf numFmtId="0" fontId="12" fillId="2" borderId="9" xfId="0" applyFont="1" applyFill="1" applyBorder="1" applyAlignment="1">
      <alignment vertical="center"/>
    </xf>
    <xf numFmtId="0" fontId="1" fillId="2" borderId="7" xfId="0" applyFont="1" applyFill="1" applyBorder="1"/>
    <xf numFmtId="0" fontId="1" fillId="2" borderId="8" xfId="0" applyFont="1" applyFill="1" applyBorder="1"/>
    <xf numFmtId="0" fontId="1" fillId="2" borderId="9" xfId="0" applyFont="1" applyFill="1" applyBorder="1"/>
    <xf numFmtId="0" fontId="1" fillId="2" borderId="28" xfId="0" applyFont="1" applyFill="1" applyBorder="1"/>
    <xf numFmtId="0" fontId="1" fillId="2" borderId="10" xfId="0" applyFont="1" applyFill="1" applyBorder="1"/>
    <xf numFmtId="0" fontId="1" fillId="0" borderId="11" xfId="0" applyFont="1" applyBorder="1" applyAlignment="1">
      <alignment vertical="center"/>
    </xf>
    <xf numFmtId="0" fontId="1" fillId="0" borderId="13" xfId="0" applyFont="1" applyBorder="1" applyAlignment="1">
      <alignment vertical="center"/>
    </xf>
    <xf numFmtId="0" fontId="1" fillId="4" borderId="11" xfId="0" applyFont="1" applyFill="1" applyBorder="1"/>
    <xf numFmtId="0" fontId="1" fillId="4" borderId="30" xfId="0" applyFont="1" applyFill="1" applyBorder="1"/>
    <xf numFmtId="0" fontId="4" fillId="3" borderId="3" xfId="0" applyFont="1" applyFill="1" applyBorder="1" applyAlignment="1">
      <alignment vertical="center"/>
    </xf>
    <xf numFmtId="0" fontId="4" fillId="3" borderId="6" xfId="0" applyFont="1" applyFill="1" applyBorder="1" applyAlignment="1">
      <alignment vertical="center"/>
    </xf>
    <xf numFmtId="0" fontId="4" fillId="3" borderId="6" xfId="0" applyFont="1" applyFill="1" applyBorder="1" applyAlignment="1">
      <alignment horizont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center"/>
    </xf>
    <xf numFmtId="0" fontId="1" fillId="0" borderId="10" xfId="0" applyFont="1" applyBorder="1" applyAlignment="1">
      <alignment vertical="center"/>
    </xf>
    <xf numFmtId="0" fontId="1" fillId="0" borderId="14" xfId="0" applyFont="1" applyBorder="1" applyAlignment="1">
      <alignment vertical="center"/>
    </xf>
    <xf numFmtId="0" fontId="4" fillId="0" borderId="0" xfId="0" applyFont="1" applyAlignment="1">
      <alignment horizontal="center"/>
    </xf>
    <xf numFmtId="0" fontId="1" fillId="0" borderId="0" xfId="0" applyFont="1" applyAlignment="1">
      <alignment vertical="center"/>
    </xf>
    <xf numFmtId="0" fontId="1" fillId="7" borderId="61" xfId="0" applyFont="1" applyFill="1" applyBorder="1"/>
    <xf numFmtId="0" fontId="1" fillId="7" borderId="62" xfId="0" applyFont="1" applyFill="1" applyBorder="1"/>
    <xf numFmtId="0" fontId="1" fillId="0" borderId="63" xfId="0" applyFont="1" applyBorder="1"/>
    <xf numFmtId="0" fontId="5" fillId="0" borderId="3" xfId="0" applyFont="1" applyBorder="1"/>
    <xf numFmtId="0" fontId="1" fillId="0" borderId="7" xfId="0" applyFont="1" applyBorder="1"/>
    <xf numFmtId="0" fontId="1" fillId="0" borderId="11" xfId="0" applyFont="1" applyBorder="1"/>
    <xf numFmtId="0" fontId="1" fillId="4" borderId="1" xfId="0" applyFont="1" applyFill="1" applyBorder="1"/>
    <xf numFmtId="0" fontId="1" fillId="2" borderId="1" xfId="0" applyFont="1" applyFill="1" applyBorder="1" applyAlignment="1">
      <alignment horizontal="left"/>
    </xf>
    <xf numFmtId="0" fontId="2" fillId="2" borderId="1" xfId="0" applyFont="1" applyFill="1" applyBorder="1" applyAlignment="1">
      <alignment horizontal="left"/>
    </xf>
    <xf numFmtId="0" fontId="1" fillId="2" borderId="2" xfId="0" applyFont="1" applyFill="1" applyBorder="1" applyAlignment="1">
      <alignment horizontal="left"/>
    </xf>
    <xf numFmtId="0" fontId="5" fillId="0" borderId="0" xfId="0" applyFont="1" applyAlignment="1">
      <alignment horizontal="left"/>
    </xf>
    <xf numFmtId="0" fontId="7" fillId="3" borderId="16" xfId="0" applyFont="1" applyFill="1" applyBorder="1" applyAlignment="1">
      <alignment horizontal="left" wrapText="1"/>
    </xf>
    <xf numFmtId="0" fontId="1" fillId="0" borderId="0" xfId="0" applyFont="1" applyAlignment="1">
      <alignment horizontal="left"/>
    </xf>
    <xf numFmtId="0" fontId="5" fillId="0" borderId="3" xfId="0" applyFont="1" applyBorder="1" applyAlignment="1">
      <alignment horizontal="left"/>
    </xf>
    <xf numFmtId="0" fontId="1" fillId="0" borderId="64" xfId="0" applyFont="1" applyBorder="1" applyAlignment="1">
      <alignment horizontal="left"/>
    </xf>
    <xf numFmtId="0" fontId="1" fillId="0" borderId="65" xfId="0" applyFont="1" applyBorder="1" applyAlignment="1">
      <alignment vertical="center" wrapText="1"/>
    </xf>
    <xf numFmtId="0" fontId="1" fillId="4" borderId="66" xfId="0" applyFont="1" applyFill="1" applyBorder="1"/>
    <xf numFmtId="0" fontId="1" fillId="0" borderId="7" xfId="0" applyFont="1" applyBorder="1" applyAlignment="1">
      <alignment horizontal="left"/>
    </xf>
    <xf numFmtId="0" fontId="1" fillId="0" borderId="11" xfId="0" applyFont="1" applyBorder="1" applyAlignment="1">
      <alignment horizontal="left"/>
    </xf>
    <xf numFmtId="0" fontId="1" fillId="0" borderId="4" xfId="0" applyFont="1" applyBorder="1" applyAlignment="1">
      <alignment horizontal="center"/>
    </xf>
    <xf numFmtId="0" fontId="1" fillId="0" borderId="5" xfId="0" applyFont="1" applyBorder="1" applyAlignment="1">
      <alignment horizontal="center"/>
    </xf>
    <xf numFmtId="0" fontId="1" fillId="0" borderId="63" xfId="0" applyFont="1" applyBorder="1" applyAlignment="1">
      <alignment horizontal="left"/>
    </xf>
    <xf numFmtId="0" fontId="1" fillId="0" borderId="63" xfId="0" applyFont="1" applyBorder="1" applyAlignment="1">
      <alignment horizontal="center"/>
    </xf>
    <xf numFmtId="0" fontId="2" fillId="0" borderId="0" xfId="0" applyFont="1"/>
    <xf numFmtId="0" fontId="5" fillId="0" borderId="63" xfId="0" applyFont="1" applyBorder="1"/>
    <xf numFmtId="0" fontId="1" fillId="0" borderId="6" xfId="0" applyFont="1" applyBorder="1"/>
    <xf numFmtId="0" fontId="1" fillId="0" borderId="0" xfId="0" applyFont="1" applyAlignment="1">
      <alignment horizontal="right"/>
    </xf>
    <xf numFmtId="2" fontId="4" fillId="3" borderId="27" xfId="0" applyNumberFormat="1" applyFont="1" applyFill="1" applyBorder="1" applyAlignment="1">
      <alignment horizontal="center" wrapText="1"/>
    </xf>
    <xf numFmtId="2" fontId="4" fillId="3" borderId="66" xfId="0" applyNumberFormat="1" applyFont="1" applyFill="1" applyBorder="1" applyAlignment="1">
      <alignment horizontal="center" wrapText="1"/>
    </xf>
    <xf numFmtId="0" fontId="1" fillId="2" borderId="23" xfId="0" applyFont="1" applyFill="1" applyBorder="1" applyAlignment="1">
      <alignment horizontal="center"/>
    </xf>
    <xf numFmtId="0" fontId="1" fillId="2" borderId="33" xfId="0" applyFont="1" applyFill="1" applyBorder="1" applyAlignment="1">
      <alignment horizontal="center"/>
    </xf>
    <xf numFmtId="0" fontId="1" fillId="0" borderId="14" xfId="0" applyFont="1" applyBorder="1"/>
    <xf numFmtId="0" fontId="1" fillId="0" borderId="63" xfId="0" applyFont="1" applyBorder="1" applyAlignment="1">
      <alignment horizontal="right"/>
    </xf>
    <xf numFmtId="0" fontId="4" fillId="3" borderId="50" xfId="0" applyFont="1" applyFill="1" applyBorder="1" applyAlignment="1">
      <alignment horizontal="center"/>
    </xf>
    <xf numFmtId="0" fontId="4" fillId="3" borderId="8" xfId="0" applyFont="1" applyFill="1" applyBorder="1" applyAlignment="1">
      <alignment horizontal="center"/>
    </xf>
    <xf numFmtId="0" fontId="1" fillId="4" borderId="50" xfId="0" applyFont="1" applyFill="1" applyBorder="1" applyAlignment="1">
      <alignment horizontal="center"/>
    </xf>
    <xf numFmtId="0" fontId="1" fillId="4" borderId="8" xfId="0" applyFont="1" applyFill="1" applyBorder="1" applyAlignment="1">
      <alignment horizontal="center"/>
    </xf>
    <xf numFmtId="0" fontId="1" fillId="4" borderId="72" xfId="0" applyFont="1" applyFill="1" applyBorder="1" applyAlignment="1">
      <alignment horizontal="center"/>
    </xf>
    <xf numFmtId="0" fontId="1" fillId="4" borderId="12" xfId="0" applyFont="1" applyFill="1" applyBorder="1" applyAlignment="1">
      <alignment horizontal="center"/>
    </xf>
    <xf numFmtId="0" fontId="1" fillId="0" borderId="15" xfId="0" applyFont="1" applyBorder="1" applyAlignment="1">
      <alignment horizontal="right"/>
    </xf>
    <xf numFmtId="0" fontId="2" fillId="2" borderId="32" xfId="0" applyFont="1" applyFill="1" applyBorder="1"/>
    <xf numFmtId="0" fontId="1" fillId="3" borderId="51" xfId="0" applyFont="1" applyFill="1" applyBorder="1"/>
    <xf numFmtId="0" fontId="4" fillId="3" borderId="73" xfId="0" applyFont="1" applyFill="1" applyBorder="1" applyAlignment="1">
      <alignment horizontal="left"/>
    </xf>
    <xf numFmtId="0" fontId="4" fillId="3" borderId="73" xfId="0" applyFont="1" applyFill="1" applyBorder="1" applyAlignment="1">
      <alignment horizontal="center" wrapText="1"/>
    </xf>
    <xf numFmtId="0" fontId="4" fillId="3" borderId="17" xfId="0" applyFont="1" applyFill="1" applyBorder="1" applyAlignment="1">
      <alignment horizontal="center" wrapText="1"/>
    </xf>
    <xf numFmtId="0" fontId="4" fillId="3" borderId="16" xfId="0" applyFont="1" applyFill="1" applyBorder="1"/>
    <xf numFmtId="0" fontId="1" fillId="0" borderId="6" xfId="0" applyFont="1" applyBorder="1" applyAlignment="1">
      <alignment wrapText="1"/>
    </xf>
    <xf numFmtId="0" fontId="1" fillId="2" borderId="10" xfId="0" applyFont="1" applyFill="1" applyBorder="1" applyAlignment="1">
      <alignment wrapText="1"/>
    </xf>
    <xf numFmtId="0" fontId="1" fillId="0" borderId="10" xfId="0" applyFont="1" applyBorder="1" applyAlignment="1">
      <alignment wrapText="1"/>
    </xf>
    <xf numFmtId="0" fontId="5" fillId="0" borderId="7" xfId="0" applyFont="1" applyBorder="1"/>
    <xf numFmtId="0" fontId="1" fillId="2" borderId="14" xfId="0" applyFont="1" applyFill="1" applyBorder="1" applyAlignment="1">
      <alignment wrapText="1"/>
    </xf>
    <xf numFmtId="49" fontId="1" fillId="2" borderId="1" xfId="0" applyNumberFormat="1" applyFont="1" applyFill="1" applyBorder="1" applyAlignment="1">
      <alignment vertical="top" wrapText="1"/>
    </xf>
    <xf numFmtId="0" fontId="13" fillId="2" borderId="1" xfId="0" applyFont="1" applyFill="1" applyBorder="1"/>
    <xf numFmtId="0" fontId="1" fillId="2" borderId="32" xfId="0" applyFont="1" applyFill="1" applyBorder="1" applyAlignment="1">
      <alignment horizontal="left"/>
    </xf>
    <xf numFmtId="0" fontId="13" fillId="2" borderId="32" xfId="0" applyFont="1" applyFill="1" applyBorder="1"/>
    <xf numFmtId="49" fontId="1" fillId="0" borderId="0" xfId="0" applyNumberFormat="1" applyFont="1" applyAlignment="1">
      <alignment vertical="top" wrapText="1"/>
    </xf>
    <xf numFmtId="0" fontId="14" fillId="8" borderId="1" xfId="0" applyFont="1" applyFill="1" applyBorder="1" applyAlignment="1">
      <alignment horizontal="left" vertical="center" wrapText="1"/>
    </xf>
    <xf numFmtId="0" fontId="14" fillId="8" borderId="1" xfId="0" applyFont="1" applyFill="1" applyBorder="1" applyAlignment="1">
      <alignment horizontal="center" vertical="center" wrapText="1"/>
    </xf>
    <xf numFmtId="0" fontId="14" fillId="0" borderId="0" xfId="0" applyFont="1" applyAlignment="1">
      <alignment horizontal="center" vertical="center" wrapText="1"/>
    </xf>
    <xf numFmtId="0" fontId="15" fillId="0" borderId="0" xfId="0" applyFont="1"/>
    <xf numFmtId="0" fontId="4" fillId="8" borderId="1" xfId="0" applyFont="1" applyFill="1" applyBorder="1"/>
    <xf numFmtId="0" fontId="4" fillId="8" borderId="1" xfId="0" applyFont="1" applyFill="1" applyBorder="1" applyAlignment="1">
      <alignment horizontal="center"/>
    </xf>
    <xf numFmtId="0" fontId="16" fillId="8" borderId="1" xfId="0" applyFont="1" applyFill="1" applyBorder="1" applyAlignment="1">
      <alignment horizontal="center"/>
    </xf>
    <xf numFmtId="0" fontId="14" fillId="0" borderId="0" xfId="0" applyFont="1" applyAlignment="1">
      <alignment horizontal="left" vertical="center" wrapText="1"/>
    </xf>
    <xf numFmtId="0" fontId="4" fillId="0" borderId="0" xfId="0" applyFont="1"/>
    <xf numFmtId="0" fontId="16" fillId="0" borderId="0" xfId="0" applyFont="1" applyAlignment="1">
      <alignment horizontal="center"/>
    </xf>
    <xf numFmtId="0" fontId="4" fillId="5" borderId="1" xfId="0" applyFont="1" applyFill="1" applyBorder="1" applyAlignment="1">
      <alignment horizontal="left" vertical="center" wrapText="1"/>
    </xf>
    <xf numFmtId="0" fontId="4" fillId="5" borderId="1" xfId="0" applyFont="1" applyFill="1" applyBorder="1"/>
    <xf numFmtId="0" fontId="4" fillId="5" borderId="1" xfId="0" applyFont="1" applyFill="1" applyBorder="1" applyAlignment="1">
      <alignment horizontal="center"/>
    </xf>
    <xf numFmtId="0" fontId="16" fillId="5" borderId="1" xfId="0" applyFont="1" applyFill="1" applyBorder="1" applyAlignment="1">
      <alignment horizontal="center"/>
    </xf>
    <xf numFmtId="0" fontId="4" fillId="5" borderId="1" xfId="0" applyFont="1" applyFill="1" applyBorder="1" applyAlignment="1">
      <alignment horizontal="left"/>
    </xf>
    <xf numFmtId="0" fontId="1" fillId="0" borderId="0" xfId="0" quotePrefix="1" applyFont="1"/>
    <xf numFmtId="0" fontId="16" fillId="5" borderId="1" xfId="0" applyFont="1" applyFill="1" applyBorder="1"/>
    <xf numFmtId="0" fontId="16" fillId="0" borderId="0" xfId="0" applyFont="1"/>
    <xf numFmtId="0" fontId="5" fillId="0" borderId="63" xfId="0" applyFont="1" applyBorder="1" applyAlignment="1">
      <alignment horizontal="center"/>
    </xf>
    <xf numFmtId="0" fontId="4" fillId="0" borderId="63" xfId="0" applyFont="1" applyBorder="1" applyAlignment="1">
      <alignment horizont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2" fillId="0" borderId="0" xfId="0" applyFont="1"/>
    <xf numFmtId="3" fontId="1" fillId="2" borderId="1" xfId="0" applyNumberFormat="1" applyFont="1" applyFill="1" applyBorder="1"/>
    <xf numFmtId="0" fontId="1" fillId="0" borderId="0" xfId="0" applyFont="1" applyAlignment="1">
      <alignment wrapText="1"/>
    </xf>
    <xf numFmtId="2" fontId="15" fillId="0" borderId="0" xfId="0" applyNumberFormat="1" applyFont="1"/>
    <xf numFmtId="3" fontId="15" fillId="0" borderId="0" xfId="0" applyNumberFormat="1" applyFont="1"/>
    <xf numFmtId="0" fontId="1" fillId="0" borderId="76" xfId="0" applyFont="1" applyBorder="1"/>
    <xf numFmtId="0" fontId="17" fillId="4" borderId="8" xfId="0" applyFont="1" applyFill="1" applyBorder="1" applyAlignment="1">
      <alignment vertical="center" wrapText="1"/>
    </xf>
    <xf numFmtId="0" fontId="17" fillId="4" borderId="4" xfId="0" applyFont="1" applyFill="1" applyBorder="1" applyAlignment="1">
      <alignment vertical="center" wrapText="1"/>
    </xf>
    <xf numFmtId="0" fontId="17" fillId="4" borderId="10" xfId="0" applyFont="1" applyFill="1" applyBorder="1"/>
    <xf numFmtId="0" fontId="17" fillId="4" borderId="6" xfId="0" applyFont="1" applyFill="1" applyBorder="1"/>
    <xf numFmtId="0" fontId="17" fillId="2" borderId="1" xfId="0" applyFont="1" applyFill="1" applyBorder="1"/>
    <xf numFmtId="0" fontId="17" fillId="4" borderId="14" xfId="0" applyFont="1" applyFill="1" applyBorder="1"/>
    <xf numFmtId="0" fontId="1" fillId="4" borderId="9" xfId="0" applyFont="1" applyFill="1" applyBorder="1" applyAlignment="1">
      <alignment horizontal="right"/>
    </xf>
    <xf numFmtId="0" fontId="7" fillId="5" borderId="46" xfId="0" applyFont="1" applyFill="1" applyBorder="1" applyAlignment="1">
      <alignment horizontal="center" wrapText="1"/>
    </xf>
    <xf numFmtId="0" fontId="9" fillId="0" borderId="47" xfId="0" applyFont="1" applyBorder="1"/>
    <xf numFmtId="0" fontId="4" fillId="3" borderId="53" xfId="0" applyFont="1" applyFill="1" applyBorder="1" applyAlignment="1">
      <alignment horizontal="center"/>
    </xf>
    <xf numFmtId="0" fontId="9" fillId="0" borderId="59" xfId="0" applyFont="1" applyBorder="1"/>
    <xf numFmtId="0" fontId="4" fillId="3" borderId="52" xfId="0" applyFont="1" applyFill="1" applyBorder="1" applyAlignment="1">
      <alignment horizontal="center" vertical="center"/>
    </xf>
    <xf numFmtId="0" fontId="9" fillId="0" borderId="58" xfId="0" applyFont="1" applyBorder="1"/>
    <xf numFmtId="2" fontId="4" fillId="3" borderId="53" xfId="0" applyNumberFormat="1" applyFont="1" applyFill="1" applyBorder="1" applyAlignment="1">
      <alignment horizontal="left" wrapText="1"/>
    </xf>
    <xf numFmtId="0" fontId="4" fillId="3" borderId="54" xfId="0" applyFont="1" applyFill="1" applyBorder="1" applyAlignment="1">
      <alignment horizontal="center" wrapText="1"/>
    </xf>
    <xf numFmtId="0" fontId="9" fillId="0" borderId="55" xfId="0" applyFont="1" applyBorder="1"/>
    <xf numFmtId="0" fontId="9" fillId="0" borderId="56" xfId="0" applyFont="1" applyBorder="1"/>
    <xf numFmtId="0" fontId="4" fillId="3" borderId="57" xfId="0" applyFont="1" applyFill="1" applyBorder="1" applyAlignment="1">
      <alignment horizontal="center" wrapText="1"/>
    </xf>
    <xf numFmtId="0" fontId="4" fillId="3" borderId="53" xfId="0" applyFont="1" applyFill="1" applyBorder="1" applyAlignment="1">
      <alignment horizontal="center" wrapText="1"/>
    </xf>
    <xf numFmtId="0" fontId="4" fillId="3" borderId="53" xfId="0" applyFont="1" applyFill="1" applyBorder="1" applyAlignment="1">
      <alignment horizontal="center" vertical="center" wrapText="1"/>
    </xf>
    <xf numFmtId="0" fontId="4" fillId="3" borderId="68" xfId="0" applyFont="1" applyFill="1" applyBorder="1" applyAlignment="1">
      <alignment horizontal="center"/>
    </xf>
    <xf numFmtId="0" fontId="9" fillId="0" borderId="69" xfId="0" applyFont="1" applyBorder="1"/>
    <xf numFmtId="2" fontId="4" fillId="3" borderId="70" xfId="0" applyNumberFormat="1" applyFont="1" applyFill="1" applyBorder="1" applyAlignment="1">
      <alignment horizontal="center" wrapText="1"/>
    </xf>
    <xf numFmtId="0" fontId="9" fillId="0" borderId="71" xfId="0" applyFont="1" applyBorder="1"/>
    <xf numFmtId="2" fontId="4" fillId="3" borderId="53" xfId="0" applyNumberFormat="1" applyFont="1" applyFill="1" applyBorder="1" applyAlignment="1">
      <alignment horizontal="center" wrapText="1"/>
    </xf>
    <xf numFmtId="0" fontId="9" fillId="0" borderId="67" xfId="0" applyFont="1" applyBorder="1"/>
    <xf numFmtId="0" fontId="5" fillId="0" borderId="0" xfId="0" applyFont="1" applyAlignment="1">
      <alignment horizontal="left"/>
    </xf>
    <xf numFmtId="0" fontId="0" fillId="0" borderId="0" xfId="0"/>
    <xf numFmtId="0" fontId="19" fillId="2" borderId="74" xfId="0" applyFont="1" applyFill="1" applyBorder="1" applyAlignment="1">
      <alignment horizontal="center" vertical="top" wrapText="1"/>
    </xf>
    <xf numFmtId="0" fontId="9" fillId="0" borderId="75" xfId="0" applyFont="1" applyBorder="1"/>
    <xf numFmtId="0" fontId="5" fillId="0" borderId="0" xfId="0" applyFont="1" applyAlignment="1">
      <alignment horizontal="left" wrapText="1"/>
    </xf>
    <xf numFmtId="0" fontId="20" fillId="0" borderId="75" xfId="0" applyFont="1" applyBorder="1"/>
    <xf numFmtId="0" fontId="1" fillId="2" borderId="74" xfId="0" applyFont="1" applyFill="1" applyBorder="1" applyAlignment="1">
      <alignment horizontal="center" vertical="top" wrapText="1"/>
    </xf>
    <xf numFmtId="15" fontId="1" fillId="2" borderId="1" xfId="0" quotePrefix="1"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worksheet" Target="worksheets/sheet16.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20590310586176724"/>
          <c:y val="8.7052978481316781E-2"/>
          <c:w val="0.6189935622867988"/>
          <c:h val="0.82051391892075665"/>
        </c:manualLayout>
      </c:layout>
      <c:doughnutChart>
        <c:varyColors val="1"/>
        <c:ser>
          <c:idx val="0"/>
          <c:order val="0"/>
          <c:dPt>
            <c:idx val="0"/>
            <c:bubble3D val="0"/>
            <c:spPr>
              <a:solidFill>
                <a:srgbClr val="5AA3DC"/>
              </a:solidFill>
            </c:spPr>
            <c:extLst>
              <c:ext xmlns:c16="http://schemas.microsoft.com/office/drawing/2014/chart" uri="{C3380CC4-5D6E-409C-BE32-E72D297353CC}">
                <c16:uniqueId val="{00000001-4FE4-42DA-B4BF-E65222FCD76C}"/>
              </c:ext>
            </c:extLst>
          </c:dPt>
          <c:dPt>
            <c:idx val="1"/>
            <c:bubble3D val="0"/>
            <c:spPr>
              <a:solidFill>
                <a:srgbClr val="94C4E8"/>
              </a:solidFill>
            </c:spPr>
            <c:extLst>
              <c:ext xmlns:c16="http://schemas.microsoft.com/office/drawing/2014/chart" uri="{C3380CC4-5D6E-409C-BE32-E72D297353CC}">
                <c16:uniqueId val="{00000003-4FE4-42DA-B4BF-E65222FCD76C}"/>
              </c:ext>
            </c:extLst>
          </c:dPt>
          <c:dPt>
            <c:idx val="2"/>
            <c:bubble3D val="0"/>
            <c:spPr>
              <a:solidFill>
                <a:srgbClr val="2E76AD"/>
              </a:solidFill>
            </c:spPr>
            <c:extLst>
              <c:ext xmlns:c16="http://schemas.microsoft.com/office/drawing/2014/chart" uri="{C3380CC4-5D6E-409C-BE32-E72D297353CC}">
                <c16:uniqueId val="{00000005-4FE4-42DA-B4BF-E65222FCD76C}"/>
              </c:ext>
            </c:extLst>
          </c:dPt>
          <c:dPt>
            <c:idx val="3"/>
            <c:bubble3D val="0"/>
            <c:spPr>
              <a:solidFill>
                <a:srgbClr val="77B0DB"/>
              </a:solidFill>
            </c:spPr>
            <c:extLst>
              <c:ext xmlns:c16="http://schemas.microsoft.com/office/drawing/2014/chart" uri="{C3380CC4-5D6E-409C-BE32-E72D297353CC}">
                <c16:uniqueId val="{00000007-4FE4-42DA-B4BF-E65222FCD76C}"/>
              </c:ext>
            </c:extLst>
          </c:dPt>
          <c:dPt>
            <c:idx val="4"/>
            <c:bubble3D val="0"/>
            <c:spPr>
              <a:solidFill>
                <a:srgbClr val="ADD4E5"/>
              </a:solidFill>
            </c:spPr>
            <c:extLst>
              <c:ext xmlns:c16="http://schemas.microsoft.com/office/drawing/2014/chart" uri="{C3380CC4-5D6E-409C-BE32-E72D297353CC}">
                <c16:uniqueId val="{00000009-4FE4-42DA-B4BF-E65222FCD76C}"/>
              </c:ext>
            </c:extLst>
          </c:dPt>
          <c:dPt>
            <c:idx val="5"/>
            <c:bubble3D val="0"/>
            <c:spPr>
              <a:solidFill>
                <a:srgbClr val="C5E1ED"/>
              </a:solidFill>
            </c:spPr>
            <c:extLst>
              <c:ext xmlns:c16="http://schemas.microsoft.com/office/drawing/2014/chart" uri="{C3380CC4-5D6E-409C-BE32-E72D297353CC}">
                <c16:uniqueId val="{0000000B-4FE4-42DA-B4BF-E65222FCD76C}"/>
              </c:ext>
            </c:extLst>
          </c:dPt>
          <c:dPt>
            <c:idx val="6"/>
            <c:bubble3D val="0"/>
            <c:spPr>
              <a:solidFill>
                <a:srgbClr val="3787AB"/>
              </a:solidFill>
            </c:spPr>
            <c:extLst>
              <c:ext xmlns:c16="http://schemas.microsoft.com/office/drawing/2014/chart" uri="{C3380CC4-5D6E-409C-BE32-E72D297353CC}">
                <c16:uniqueId val="{0000000D-4FE4-42DA-B4BF-E65222FCD76C}"/>
              </c:ext>
            </c:extLst>
          </c:dPt>
          <c:dPt>
            <c:idx val="7"/>
            <c:bubble3D val="0"/>
            <c:spPr>
              <a:solidFill>
                <a:srgbClr val="99C8DE"/>
              </a:solidFill>
            </c:spPr>
            <c:extLst>
              <c:ext xmlns:c16="http://schemas.microsoft.com/office/drawing/2014/chart" uri="{C3380CC4-5D6E-409C-BE32-E72D297353CC}">
                <c16:uniqueId val="{0000000F-4FE4-42DA-B4BF-E65222FCD76C}"/>
              </c:ext>
            </c:extLst>
          </c:dPt>
          <c:dPt>
            <c:idx val="8"/>
            <c:bubble3D val="0"/>
            <c:spPr>
              <a:solidFill>
                <a:srgbClr val="436D85"/>
              </a:solidFill>
            </c:spPr>
            <c:extLst>
              <c:ext xmlns:c16="http://schemas.microsoft.com/office/drawing/2014/chart" uri="{C3380CC4-5D6E-409C-BE32-E72D297353CC}">
                <c16:uniqueId val="{00000011-4FE4-42DA-B4BF-E65222FCD76C}"/>
              </c:ext>
            </c:extLst>
          </c:dPt>
          <c:dPt>
            <c:idx val="9"/>
            <c:bubble3D val="0"/>
            <c:spPr>
              <a:solidFill>
                <a:srgbClr val="7AA4BC"/>
              </a:solidFill>
            </c:spPr>
            <c:extLst>
              <c:ext xmlns:c16="http://schemas.microsoft.com/office/drawing/2014/chart" uri="{C3380CC4-5D6E-409C-BE32-E72D297353CC}">
                <c16:uniqueId val="{00000013-4FE4-42DA-B4BF-E65222FCD76C}"/>
              </c:ext>
            </c:extLst>
          </c:dPt>
          <c:cat>
            <c:strRef>
              <c:f>'SC Output'!$D$71:$D$80</c:f>
              <c:strCache>
                <c:ptCount val="10"/>
                <c:pt idx="0">
                  <c:v>R True</c:v>
                </c:pt>
                <c:pt idx="1">
                  <c:v>R False</c:v>
                </c:pt>
                <c:pt idx="2">
                  <c:v>P True</c:v>
                </c:pt>
                <c:pt idx="3">
                  <c:v>P False</c:v>
                </c:pt>
                <c:pt idx="4">
                  <c:v>A True</c:v>
                </c:pt>
                <c:pt idx="5">
                  <c:v>A False</c:v>
                </c:pt>
                <c:pt idx="6">
                  <c:v>F True</c:v>
                </c:pt>
                <c:pt idx="7">
                  <c:v>F False</c:v>
                </c:pt>
                <c:pt idx="8">
                  <c:v>I True</c:v>
                </c:pt>
                <c:pt idx="9">
                  <c:v>I False</c:v>
                </c:pt>
              </c:strCache>
            </c:strRef>
          </c:cat>
          <c:val>
            <c:numRef>
              <c:f>'SC Output'!$G$71:$G$80</c:f>
              <c:numCache>
                <c:formatCode>General</c:formatCode>
                <c:ptCount val="10"/>
                <c:pt idx="0">
                  <c:v>1</c:v>
                </c:pt>
                <c:pt idx="1">
                  <c:v>0</c:v>
                </c:pt>
                <c:pt idx="2">
                  <c:v>1</c:v>
                </c:pt>
                <c:pt idx="3">
                  <c:v>0</c:v>
                </c:pt>
                <c:pt idx="4">
                  <c:v>1</c:v>
                </c:pt>
                <c:pt idx="5">
                  <c:v>0</c:v>
                </c:pt>
                <c:pt idx="6">
                  <c:v>1</c:v>
                </c:pt>
                <c:pt idx="7">
                  <c:v>0</c:v>
                </c:pt>
                <c:pt idx="8">
                  <c:v>1</c:v>
                </c:pt>
                <c:pt idx="9">
                  <c:v>0</c:v>
                </c:pt>
              </c:numCache>
            </c:numRef>
          </c:val>
          <c:extLst>
            <c:ext xmlns:c16="http://schemas.microsoft.com/office/drawing/2014/chart" uri="{C3380CC4-5D6E-409C-BE32-E72D297353CC}">
              <c16:uniqueId val="{00000014-4FE4-42DA-B4BF-E65222FCD76C}"/>
            </c:ext>
          </c:extLst>
        </c:ser>
        <c:dLbls>
          <c:showLegendKey val="0"/>
          <c:showVal val="0"/>
          <c:showCatName val="0"/>
          <c:showSerName val="0"/>
          <c:showPercent val="0"/>
          <c:showBubbleSize val="0"/>
          <c:showLeaderLines val="1"/>
        </c:dLbls>
        <c:firstSliceAng val="0"/>
        <c:holeSize val="1"/>
      </c:doughnut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24147864930345242"/>
          <c:y val="5.40797051607141E-2"/>
          <c:w val="0.49485335228066907"/>
          <c:h val="0.87228387520660311"/>
        </c:manualLayout>
      </c:layout>
      <c:radarChart>
        <c:radarStyle val="marker"/>
        <c:varyColors val="1"/>
        <c:ser>
          <c:idx val="0"/>
          <c:order val="0"/>
          <c:spPr>
            <a:ln cmpd="sng">
              <a:solidFill>
                <a:srgbClr val="4F81BD"/>
              </a:solidFill>
            </a:ln>
          </c:spPr>
          <c:marker>
            <c:symbol val="none"/>
          </c:marker>
          <c:cat>
            <c:strRef>
              <c:f>'SC Output'!$D$83:$D$107</c:f>
              <c:strCache>
                <c:ptCount val="25"/>
                <c:pt idx="1">
                  <c:v>R.1 Recurrent functions</c:v>
                </c:pt>
                <c:pt idx="2">
                  <c:v>R.2 Development functions</c:v>
                </c:pt>
                <c:pt idx="3">
                  <c:v>R.3 Regulatory functions</c:v>
                </c:pt>
                <c:pt idx="4">
                  <c:v>R.4 Principles and practices</c:v>
                </c:pt>
                <c:pt idx="6">
                  <c:v>P.1 Elected leadership</c:v>
                </c:pt>
                <c:pt idx="7">
                  <c:v>P.2 Competitive, free and fair</c:v>
                </c:pt>
                <c:pt idx="8">
                  <c:v>P.3 Decision-making power</c:v>
                </c:pt>
                <c:pt idx="9">
                  <c:v>P.4 Responsive and accountable</c:v>
                </c:pt>
                <c:pt idx="11">
                  <c:v>A.1 Integrated orgs and plans</c:v>
                </c:pt>
                <c:pt idx="12">
                  <c:v>A.2 Subnational officers</c:v>
                </c:pt>
                <c:pt idx="13">
                  <c:v>Frontline staff  A.3</c:v>
                </c:pt>
                <c:pt idx="14">
                  <c:v>Procurement A.4</c:v>
                </c:pt>
                <c:pt idx="16">
                  <c:v>Expenditures F.1 </c:v>
                </c:pt>
                <c:pt idx="17">
                  <c:v>Own source revenues F.2</c:v>
                </c:pt>
                <c:pt idx="18">
                  <c:v>Intergov. Fiscal Transfers F.3</c:v>
                </c:pt>
                <c:pt idx="19">
                  <c:v>Subnational borrowing F.4</c:v>
                </c:pt>
                <c:pt idx="21">
                  <c:v>Inclusive service governance D.1 </c:v>
                </c:pt>
                <c:pt idx="22">
                  <c:v>Inclusive facility governance D.2</c:v>
                </c:pt>
                <c:pt idx="23">
                  <c:v>Local-level transparency D.3 </c:v>
                </c:pt>
                <c:pt idx="24">
                  <c:v>Facility-level transparency D.4 </c:v>
                </c:pt>
              </c:strCache>
            </c:strRef>
          </c:cat>
          <c:val>
            <c:numRef>
              <c:f>'SC Output'!$G$83:$G$107</c:f>
              <c:numCache>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Cache>
            </c:numRef>
          </c:val>
          <c:extLst>
            <c:ext xmlns:c16="http://schemas.microsoft.com/office/drawing/2014/chart" uri="{C3380CC4-5D6E-409C-BE32-E72D297353CC}">
              <c16:uniqueId val="{00000000-EE7A-4A1B-9A11-0C76A7CF4941}"/>
            </c:ext>
          </c:extLst>
        </c:ser>
        <c:dLbls>
          <c:showLegendKey val="0"/>
          <c:showVal val="0"/>
          <c:showCatName val="0"/>
          <c:showSerName val="0"/>
          <c:showPercent val="0"/>
          <c:showBubbleSize val="0"/>
        </c:dLbls>
        <c:axId val="989196867"/>
        <c:axId val="2070528748"/>
      </c:radarChart>
      <c:catAx>
        <c:axId val="98919686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070528748"/>
        <c:crosses val="autoZero"/>
        <c:auto val="1"/>
        <c:lblAlgn val="ctr"/>
        <c:lblOffset val="100"/>
        <c:noMultiLvlLbl val="1"/>
      </c:catAx>
      <c:valAx>
        <c:axId val="20705287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989196867"/>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spPr>
            <a:solidFill>
              <a:srgbClr val="4F81BD"/>
            </a:solidFill>
            <a:ln cmpd="sng">
              <a:solidFill>
                <a:srgbClr val="000000"/>
              </a:solidFill>
            </a:ln>
          </c:spPr>
          <c:invertIfNegative val="1"/>
          <c:dLbls>
            <c:spPr>
              <a:noFill/>
              <a:ln>
                <a:noFill/>
              </a:ln>
              <a:effectLst/>
            </c:spPr>
            <c:txPr>
              <a:bodyPr/>
              <a:lstStyle/>
              <a:p>
                <a:pPr lvl="0">
                  <a:defRPr sz="1200" b="1"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 Output'!$J$84:$J$88</c:f>
              <c:strCache>
                <c:ptCount val="5"/>
                <c:pt idx="0">
                  <c:v>Functional assignment</c:v>
                </c:pt>
                <c:pt idx="1">
                  <c:v>Political aspects</c:v>
                </c:pt>
                <c:pt idx="2">
                  <c:v>Administrative aspects</c:v>
                </c:pt>
                <c:pt idx="3">
                  <c:v>Fiscal aspects</c:v>
                </c:pt>
                <c:pt idx="4">
                  <c:v>Inclusive services</c:v>
                </c:pt>
              </c:strCache>
            </c:strRef>
          </c:cat>
          <c:val>
            <c:numRef>
              <c:f>'SC Output'!$K$84:$K$88</c:f>
              <c:numCache>
                <c:formatCode>General</c:formatCode>
                <c:ptCount val="5"/>
                <c:pt idx="0">
                  <c:v>20</c:v>
                </c:pt>
                <c:pt idx="1">
                  <c:v>20</c:v>
                </c:pt>
                <c:pt idx="2">
                  <c:v>20</c:v>
                </c:pt>
                <c:pt idx="3">
                  <c:v>20</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74B-4282-9D99-2D7CBB11B326}"/>
            </c:ext>
          </c:extLst>
        </c:ser>
        <c:ser>
          <c:idx val="1"/>
          <c:order val="1"/>
          <c:spPr>
            <a:solidFill>
              <a:srgbClr val="C0504D"/>
            </a:solidFill>
            <a:ln cmpd="sng">
              <a:solidFill>
                <a:srgbClr val="000000"/>
              </a:solidFill>
            </a:ln>
          </c:spPr>
          <c:invertIfNegative val="1"/>
          <c:cat>
            <c:strRef>
              <c:f>'SC Output'!$J$84:$J$88</c:f>
              <c:strCache>
                <c:ptCount val="5"/>
                <c:pt idx="0">
                  <c:v>Functional assignment</c:v>
                </c:pt>
                <c:pt idx="1">
                  <c:v>Political aspects</c:v>
                </c:pt>
                <c:pt idx="2">
                  <c:v>Administrative aspects</c:v>
                </c:pt>
                <c:pt idx="3">
                  <c:v>Fiscal aspects</c:v>
                </c:pt>
                <c:pt idx="4">
                  <c:v>Inclusive services</c:v>
                </c:pt>
              </c:strCache>
            </c:strRef>
          </c:cat>
          <c:val>
            <c:numRef>
              <c:f>'SC Output'!$L$84:$L$88</c:f>
              <c:numCache>
                <c:formatCode>General</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074B-4282-9D99-2D7CBB11B326}"/>
            </c:ext>
          </c:extLst>
        </c:ser>
        <c:dLbls>
          <c:showLegendKey val="0"/>
          <c:showVal val="0"/>
          <c:showCatName val="0"/>
          <c:showSerName val="0"/>
          <c:showPercent val="0"/>
          <c:showBubbleSize val="0"/>
        </c:dLbls>
        <c:gapWidth val="150"/>
        <c:overlap val="100"/>
        <c:axId val="124701927"/>
        <c:axId val="592562349"/>
      </c:barChart>
      <c:catAx>
        <c:axId val="124701927"/>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592562349"/>
        <c:crosses val="autoZero"/>
        <c:auto val="1"/>
        <c:lblAlgn val="ctr"/>
        <c:lblOffset val="100"/>
        <c:noMultiLvlLbl val="1"/>
      </c:catAx>
      <c:valAx>
        <c:axId val="592562349"/>
        <c:scaling>
          <c:orientation val="minMax"/>
          <c:max val="20"/>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24701927"/>
        <c:crosses val="max"/>
        <c:crossBetween val="between"/>
        <c:majorUnit val="5"/>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9.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2</xdr:col>
      <xdr:colOff>28575</xdr:colOff>
      <xdr:row>0</xdr:row>
      <xdr:rowOff>95250</xdr:rowOff>
    </xdr:from>
    <xdr:ext cx="457200" cy="4381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xdr:col>
      <xdr:colOff>38100</xdr:colOff>
      <xdr:row>0</xdr:row>
      <xdr:rowOff>76200</xdr:rowOff>
    </xdr:from>
    <xdr:ext cx="457200" cy="438150"/>
    <xdr:pic>
      <xdr:nvPicPr>
        <xdr:cNvPr id="2" name="image7.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2</xdr:col>
      <xdr:colOff>38100</xdr:colOff>
      <xdr:row>0</xdr:row>
      <xdr:rowOff>104775</xdr:rowOff>
    </xdr:from>
    <xdr:ext cx="457200" cy="438150"/>
    <xdr:pic>
      <xdr:nvPicPr>
        <xdr:cNvPr id="2" name="image9.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28575</xdr:colOff>
      <xdr:row>0</xdr:row>
      <xdr:rowOff>95250</xdr:rowOff>
    </xdr:from>
    <xdr:ext cx="447675" cy="485775"/>
    <xdr:pic>
      <xdr:nvPicPr>
        <xdr:cNvPr id="2" name="image8.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2</xdr:col>
      <xdr:colOff>28575</xdr:colOff>
      <xdr:row>0</xdr:row>
      <xdr:rowOff>95250</xdr:rowOff>
    </xdr:from>
    <xdr:ext cx="447675" cy="485775"/>
    <xdr:pic>
      <xdr:nvPicPr>
        <xdr:cNvPr id="2" name="image8.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2</xdr:col>
      <xdr:colOff>219075</xdr:colOff>
      <xdr:row>43</xdr:row>
      <xdr:rowOff>0</xdr:rowOff>
    </xdr:from>
    <xdr:ext cx="10382250" cy="4438650"/>
    <xdr:graphicFrame macro="">
      <xdr:nvGraphicFramePr>
        <xdr:cNvPr id="1645006155" name="Chart 1">
          <a:extLst>
            <a:ext uri="{FF2B5EF4-FFF2-40B4-BE49-F238E27FC236}">
              <a16:creationId xmlns:a16="http://schemas.microsoft.com/office/drawing/2014/main" id="{00000000-0008-0000-0D00-00004BCD0C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504825</xdr:colOff>
      <xdr:row>43</xdr:row>
      <xdr:rowOff>152400</xdr:rowOff>
    </xdr:from>
    <xdr:ext cx="10229850" cy="4200525"/>
    <xdr:graphicFrame macro="">
      <xdr:nvGraphicFramePr>
        <xdr:cNvPr id="1917020631" name="Chart 2">
          <a:extLst>
            <a:ext uri="{FF2B5EF4-FFF2-40B4-BE49-F238E27FC236}">
              <a16:creationId xmlns:a16="http://schemas.microsoft.com/office/drawing/2014/main" id="{00000000-0008-0000-0D00-0000D769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10</xdr:col>
      <xdr:colOff>276225</xdr:colOff>
      <xdr:row>42</xdr:row>
      <xdr:rowOff>161925</xdr:rowOff>
    </xdr:from>
    <xdr:ext cx="13658850" cy="4257675"/>
    <xdr:graphicFrame macro="">
      <xdr:nvGraphicFramePr>
        <xdr:cNvPr id="1701816283" name="Chart 3">
          <a:extLst>
            <a:ext uri="{FF2B5EF4-FFF2-40B4-BE49-F238E27FC236}">
              <a16:creationId xmlns:a16="http://schemas.microsoft.com/office/drawing/2014/main" id="{00000000-0008-0000-0D00-0000DBA76F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xdr:col>
      <xdr:colOff>447675</xdr:colOff>
      <xdr:row>92</xdr:row>
      <xdr:rowOff>161925</xdr:rowOff>
    </xdr:from>
    <xdr:ext cx="22688550" cy="2867025"/>
    <xdr:sp macro="" textlink="">
      <xdr:nvSpPr>
        <xdr:cNvPr id="3" name="Shape 3">
          <a:extLst>
            <a:ext uri="{FF2B5EF4-FFF2-40B4-BE49-F238E27FC236}">
              <a16:creationId xmlns:a16="http://schemas.microsoft.com/office/drawing/2014/main" id="{00000000-0008-0000-0D00-000003000000}"/>
            </a:ext>
          </a:extLst>
        </xdr:cNvPr>
        <xdr:cNvSpPr/>
      </xdr:nvSpPr>
      <xdr:spPr>
        <a:xfrm>
          <a:off x="0" y="2351250"/>
          <a:ext cx="10692000" cy="28575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495300</xdr:colOff>
      <xdr:row>65</xdr:row>
      <xdr:rowOff>152400</xdr:rowOff>
    </xdr:from>
    <xdr:ext cx="22669500" cy="5295900"/>
    <xdr:sp macro="" textlink="">
      <xdr:nvSpPr>
        <xdr:cNvPr id="4" name="Shape 4">
          <a:extLst>
            <a:ext uri="{FF2B5EF4-FFF2-40B4-BE49-F238E27FC236}">
              <a16:creationId xmlns:a16="http://schemas.microsoft.com/office/drawing/2014/main" id="{00000000-0008-0000-0D00-000004000000}"/>
            </a:ext>
          </a:extLst>
        </xdr:cNvPr>
        <xdr:cNvSpPr/>
      </xdr:nvSpPr>
      <xdr:spPr>
        <a:xfrm>
          <a:off x="0" y="1136813"/>
          <a:ext cx="10692000" cy="52863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28575</xdr:colOff>
      <xdr:row>0</xdr:row>
      <xdr:rowOff>95250</xdr:rowOff>
    </xdr:from>
    <xdr:ext cx="447675" cy="485775"/>
    <xdr:pic>
      <xdr:nvPicPr>
        <xdr:cNvPr id="2" name="image8.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2</xdr:col>
      <xdr:colOff>28575</xdr:colOff>
      <xdr:row>0</xdr:row>
      <xdr:rowOff>95250</xdr:rowOff>
    </xdr:from>
    <xdr:ext cx="457200" cy="438150"/>
    <xdr:pic>
      <xdr:nvPicPr>
        <xdr:cNvPr id="2" name="image1.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2</xdr:col>
      <xdr:colOff>28575</xdr:colOff>
      <xdr:row>0</xdr:row>
      <xdr:rowOff>95250</xdr:rowOff>
    </xdr:from>
    <xdr:ext cx="447675" cy="419100"/>
    <xdr:pic>
      <xdr:nvPicPr>
        <xdr:cNvPr id="2" name="image1.pn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38100</xdr:colOff>
      <xdr:row>0</xdr:row>
      <xdr:rowOff>85725</xdr:rowOff>
    </xdr:from>
    <xdr:ext cx="457200" cy="4381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38100</xdr:colOff>
      <xdr:row>0</xdr:row>
      <xdr:rowOff>85725</xdr:rowOff>
    </xdr:from>
    <xdr:ext cx="457200" cy="48577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38100</xdr:colOff>
      <xdr:row>0</xdr:row>
      <xdr:rowOff>85725</xdr:rowOff>
    </xdr:from>
    <xdr:ext cx="457200" cy="4381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38100</xdr:colOff>
      <xdr:row>0</xdr:row>
      <xdr:rowOff>76200</xdr:rowOff>
    </xdr:from>
    <xdr:ext cx="457200" cy="438150"/>
    <xdr:pic>
      <xdr:nvPicPr>
        <xdr:cNvPr id="2" name="image4.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38100</xdr:colOff>
      <xdr:row>0</xdr:row>
      <xdr:rowOff>76200</xdr:rowOff>
    </xdr:from>
    <xdr:ext cx="457200" cy="485775"/>
    <xdr:pic>
      <xdr:nvPicPr>
        <xdr:cNvPr id="2" name="image4.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47625</xdr:colOff>
      <xdr:row>0</xdr:row>
      <xdr:rowOff>66675</xdr:rowOff>
    </xdr:from>
    <xdr:ext cx="447675" cy="438150"/>
    <xdr:pic>
      <xdr:nvPicPr>
        <xdr:cNvPr id="2" name="image5.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47625</xdr:colOff>
      <xdr:row>0</xdr:row>
      <xdr:rowOff>76200</xdr:rowOff>
    </xdr:from>
    <xdr:ext cx="457200" cy="438150"/>
    <xdr:pic>
      <xdr:nvPicPr>
        <xdr:cNvPr id="2" name="image6.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2</xdr:col>
      <xdr:colOff>47625</xdr:colOff>
      <xdr:row>0</xdr:row>
      <xdr:rowOff>66675</xdr:rowOff>
    </xdr:from>
    <xdr:ext cx="457200" cy="438150"/>
    <xdr:pic>
      <xdr:nvPicPr>
        <xdr:cNvPr id="2" name="image7.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C1" zoomScale="75" zoomScaleNormal="75" workbookViewId="0">
      <pane ySplit="3" topLeftCell="A4" activePane="bottomLeft" state="frozen"/>
      <selection pane="bottomLeft" activeCell="E7" sqref="E7"/>
    </sheetView>
  </sheetViews>
  <sheetFormatPr defaultColWidth="14.41796875" defaultRowHeight="15" customHeight="1"/>
  <cols>
    <col min="1" max="2" width="2.68359375" customWidth="1"/>
    <col min="3" max="3" width="7.41796875" customWidth="1"/>
    <col min="4" max="4" width="69.26171875" customWidth="1"/>
    <col min="5" max="5" width="33.68359375" customWidth="1"/>
    <col min="6" max="6" width="5.68359375" customWidth="1"/>
    <col min="7" max="7" width="72" customWidth="1"/>
    <col min="8" max="8" width="3.26171875" customWidth="1"/>
    <col min="9" max="15" width="12.41796875" hidden="1" customWidth="1"/>
    <col min="16" max="26" width="8.8398437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2"/>
      <c r="D2" s="2" t="s">
        <v>0</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4">
      <c r="C4" s="4" t="s">
        <v>1</v>
      </c>
    </row>
    <row r="5" spans="1:26" ht="18.3">
      <c r="C5" s="5"/>
      <c r="D5" s="6" t="s">
        <v>2</v>
      </c>
      <c r="E5" s="7"/>
      <c r="G5" s="8" t="s">
        <v>3</v>
      </c>
    </row>
    <row r="6" spans="1:26" ht="14.4">
      <c r="C6" s="9" t="s">
        <v>4</v>
      </c>
      <c r="D6" s="10" t="s">
        <v>5</v>
      </c>
      <c r="E6" s="11"/>
      <c r="G6" s="12"/>
    </row>
    <row r="7" spans="1:26" ht="14.4">
      <c r="C7" s="13" t="s">
        <v>6</v>
      </c>
      <c r="D7" s="14" t="s">
        <v>7</v>
      </c>
      <c r="E7" s="286" t="s">
        <v>8</v>
      </c>
      <c r="G7" s="16"/>
    </row>
    <row r="8" spans="1:26" ht="14.4">
      <c r="C8" s="13" t="s">
        <v>9</v>
      </c>
      <c r="D8" s="14" t="s">
        <v>10</v>
      </c>
      <c r="E8" s="15">
        <v>2022</v>
      </c>
      <c r="G8" s="16"/>
    </row>
    <row r="9" spans="1:26" ht="14.4">
      <c r="C9" s="13" t="s">
        <v>11</v>
      </c>
      <c r="D9" s="14" t="s">
        <v>12</v>
      </c>
      <c r="E9" s="286" t="s">
        <v>973</v>
      </c>
      <c r="G9" s="16" t="s">
        <v>936</v>
      </c>
    </row>
    <row r="10" spans="1:26" ht="14.4">
      <c r="C10" s="17" t="s">
        <v>13</v>
      </c>
      <c r="D10" s="18" t="s">
        <v>14</v>
      </c>
      <c r="E10" s="19">
        <v>56.4</v>
      </c>
      <c r="G10" s="20" t="s">
        <v>936</v>
      </c>
    </row>
    <row r="11" spans="1:26" ht="14.4">
      <c r="C11" s="21"/>
    </row>
    <row r="12" spans="1:26" ht="14.4" hidden="1">
      <c r="C12" s="22" t="s">
        <v>15</v>
      </c>
      <c r="D12" s="23" t="s">
        <v>16</v>
      </c>
      <c r="E12" s="24"/>
      <c r="G12" s="25"/>
    </row>
    <row r="13" spans="1:26" ht="14.4" hidden="1">
      <c r="C13" s="13" t="s">
        <v>17</v>
      </c>
      <c r="D13" s="14" t="s">
        <v>18</v>
      </c>
      <c r="E13" s="15"/>
      <c r="G13" s="16"/>
    </row>
    <row r="14" spans="1:26" ht="14.4" hidden="1">
      <c r="C14" s="13" t="s">
        <v>19</v>
      </c>
      <c r="D14" s="14" t="s">
        <v>20</v>
      </c>
      <c r="E14" s="15" t="s">
        <v>21</v>
      </c>
      <c r="G14" s="16"/>
      <c r="I14" s="1" t="s">
        <v>21</v>
      </c>
      <c r="J14" s="1" t="s">
        <v>22</v>
      </c>
      <c r="K14" s="1" t="s">
        <v>23</v>
      </c>
      <c r="L14" s="1" t="s">
        <v>24</v>
      </c>
      <c r="M14" s="1"/>
      <c r="N14" s="1"/>
      <c r="O14" s="1"/>
    </row>
    <row r="15" spans="1:26" ht="14.4" hidden="1">
      <c r="C15" s="13" t="s">
        <v>25</v>
      </c>
      <c r="D15" s="14" t="s">
        <v>26</v>
      </c>
      <c r="E15" s="15" t="s">
        <v>21</v>
      </c>
      <c r="G15" s="16"/>
      <c r="I15" s="1" t="s">
        <v>21</v>
      </c>
      <c r="J15" s="1" t="s">
        <v>27</v>
      </c>
      <c r="K15" s="1" t="s">
        <v>28</v>
      </c>
      <c r="L15" s="1" t="s">
        <v>24</v>
      </c>
      <c r="M15" s="1"/>
      <c r="N15" s="1"/>
      <c r="O15" s="1"/>
    </row>
    <row r="16" spans="1:26" ht="14.4" hidden="1">
      <c r="C16" s="13" t="s">
        <v>29</v>
      </c>
      <c r="D16" s="14" t="s">
        <v>30</v>
      </c>
      <c r="E16" s="15" t="s">
        <v>21</v>
      </c>
      <c r="G16" s="16"/>
      <c r="I16" s="1" t="s">
        <v>21</v>
      </c>
      <c r="J16" s="1" t="s">
        <v>31</v>
      </c>
      <c r="K16" s="1" t="s">
        <v>32</v>
      </c>
      <c r="L16" s="1" t="s">
        <v>24</v>
      </c>
      <c r="M16" s="1"/>
      <c r="N16" s="1"/>
      <c r="O16" s="1"/>
    </row>
    <row r="17" spans="3:15" ht="14.4" hidden="1">
      <c r="C17" s="13" t="s">
        <v>33</v>
      </c>
      <c r="D17" s="14" t="s">
        <v>34</v>
      </c>
      <c r="E17" s="15" t="s">
        <v>21</v>
      </c>
      <c r="G17" s="16"/>
      <c r="I17" s="1" t="s">
        <v>21</v>
      </c>
      <c r="J17" s="1" t="s">
        <v>35</v>
      </c>
      <c r="K17" s="1" t="s">
        <v>36</v>
      </c>
      <c r="L17" s="1" t="s">
        <v>37</v>
      </c>
      <c r="M17" s="1" t="s">
        <v>38</v>
      </c>
      <c r="N17" s="1" t="s">
        <v>39</v>
      </c>
      <c r="O17" s="1"/>
    </row>
    <row r="18" spans="3:15" ht="14.4" hidden="1">
      <c r="C18" s="17" t="s">
        <v>40</v>
      </c>
      <c r="D18" s="18" t="s">
        <v>41</v>
      </c>
      <c r="E18" s="19" t="s">
        <v>21</v>
      </c>
      <c r="G18" s="20"/>
      <c r="I18" s="1" t="s">
        <v>21</v>
      </c>
      <c r="J18" s="1" t="s">
        <v>35</v>
      </c>
      <c r="K18" s="1" t="s">
        <v>36</v>
      </c>
      <c r="L18" s="1" t="s">
        <v>37</v>
      </c>
      <c r="M18" s="1" t="s">
        <v>38</v>
      </c>
      <c r="N18" s="1" t="s">
        <v>39</v>
      </c>
      <c r="O18" s="1"/>
    </row>
    <row r="19" spans="3:15" ht="14.4" hidden="1">
      <c r="C19" s="21"/>
    </row>
    <row r="20" spans="3:15" ht="14.4">
      <c r="C20" s="22" t="s">
        <v>42</v>
      </c>
      <c r="D20" s="23" t="s">
        <v>43</v>
      </c>
      <c r="E20" s="24"/>
      <c r="G20" s="25"/>
      <c r="I20" s="1"/>
      <c r="J20" s="1"/>
      <c r="K20" s="1"/>
      <c r="L20" s="1"/>
      <c r="M20" s="1"/>
      <c r="N20" s="1"/>
      <c r="O20" s="1"/>
    </row>
    <row r="21" spans="3:15" ht="15.75" customHeight="1">
      <c r="C21" s="13" t="s">
        <v>44</v>
      </c>
      <c r="D21" s="14" t="s">
        <v>45</v>
      </c>
      <c r="E21" s="15" t="s">
        <v>48</v>
      </c>
      <c r="G21" s="16" t="s">
        <v>938</v>
      </c>
      <c r="I21" s="1" t="s">
        <v>21</v>
      </c>
      <c r="J21" s="1" t="s">
        <v>47</v>
      </c>
      <c r="K21" s="1" t="s">
        <v>48</v>
      </c>
      <c r="L21" s="1" t="s">
        <v>46</v>
      </c>
      <c r="M21" s="1" t="s">
        <v>49</v>
      </c>
      <c r="N21" s="1"/>
      <c r="O21" s="1"/>
    </row>
    <row r="22" spans="3:15" ht="15.75" customHeight="1">
      <c r="C22" s="13" t="s">
        <v>50</v>
      </c>
      <c r="D22" s="14" t="s">
        <v>51</v>
      </c>
      <c r="E22" s="15" t="s">
        <v>53</v>
      </c>
      <c r="G22" s="16"/>
      <c r="I22" s="1" t="s">
        <v>21</v>
      </c>
      <c r="J22" s="1" t="s">
        <v>53</v>
      </c>
      <c r="K22" s="1" t="s">
        <v>54</v>
      </c>
      <c r="L22" s="1" t="s">
        <v>55</v>
      </c>
      <c r="M22" s="1" t="s">
        <v>56</v>
      </c>
      <c r="N22" s="1" t="s">
        <v>57</v>
      </c>
      <c r="O22" s="1" t="s">
        <v>52</v>
      </c>
    </row>
    <row r="23" spans="3:15" ht="15.75" customHeight="1">
      <c r="C23" s="13" t="s">
        <v>58</v>
      </c>
      <c r="D23" s="14" t="s">
        <v>59</v>
      </c>
      <c r="E23" s="15" t="s">
        <v>28</v>
      </c>
      <c r="G23" s="16" t="s">
        <v>982</v>
      </c>
      <c r="I23" s="1" t="s">
        <v>21</v>
      </c>
      <c r="J23" s="1" t="s">
        <v>27</v>
      </c>
      <c r="K23" s="1" t="s">
        <v>28</v>
      </c>
      <c r="L23" s="1" t="s">
        <v>46</v>
      </c>
      <c r="M23" s="1" t="s">
        <v>49</v>
      </c>
      <c r="N23" s="1"/>
      <c r="O23" s="1"/>
    </row>
    <row r="24" spans="3:15" ht="15.75" customHeight="1">
      <c r="C24" s="13" t="s">
        <v>60</v>
      </c>
      <c r="D24" s="14" t="s">
        <v>61</v>
      </c>
      <c r="E24" s="15" t="s">
        <v>27</v>
      </c>
      <c r="G24" s="16" t="s">
        <v>983</v>
      </c>
      <c r="I24" s="1" t="s">
        <v>21</v>
      </c>
      <c r="J24" s="1" t="s">
        <v>27</v>
      </c>
      <c r="K24" s="1" t="s">
        <v>28</v>
      </c>
      <c r="L24" s="1" t="s">
        <v>46</v>
      </c>
      <c r="M24" s="1" t="s">
        <v>49</v>
      </c>
      <c r="N24" s="1"/>
      <c r="O24" s="1"/>
    </row>
    <row r="25" spans="3:15" ht="15.75" hidden="1" customHeight="1">
      <c r="C25" s="13" t="s">
        <v>62</v>
      </c>
      <c r="D25" s="14" t="s">
        <v>63</v>
      </c>
      <c r="E25" s="15" t="s">
        <v>21</v>
      </c>
      <c r="G25" s="16"/>
      <c r="I25" s="1" t="s">
        <v>21</v>
      </c>
      <c r="J25" s="1" t="s">
        <v>27</v>
      </c>
      <c r="K25" s="1" t="s">
        <v>28</v>
      </c>
      <c r="L25" s="1" t="s">
        <v>46</v>
      </c>
      <c r="M25" s="1" t="s">
        <v>49</v>
      </c>
      <c r="N25" s="1"/>
      <c r="O25" s="1"/>
    </row>
    <row r="26" spans="3:15" ht="15.75" hidden="1" customHeight="1">
      <c r="C26" s="13" t="s">
        <v>64</v>
      </c>
      <c r="D26" s="14" t="s">
        <v>65</v>
      </c>
      <c r="E26" s="15" t="s">
        <v>21</v>
      </c>
      <c r="G26" s="16"/>
      <c r="I26" s="1" t="s">
        <v>21</v>
      </c>
      <c r="J26" s="1" t="s">
        <v>27</v>
      </c>
      <c r="K26" s="1" t="s">
        <v>28</v>
      </c>
      <c r="L26" s="1" t="s">
        <v>46</v>
      </c>
      <c r="M26" s="1" t="s">
        <v>49</v>
      </c>
      <c r="N26" s="1"/>
      <c r="O26" s="1"/>
    </row>
    <row r="27" spans="3:15" ht="15.75" hidden="1" customHeight="1">
      <c r="C27" s="13" t="s">
        <v>66</v>
      </c>
      <c r="D27" s="14" t="s">
        <v>67</v>
      </c>
      <c r="E27" s="15" t="s">
        <v>21</v>
      </c>
      <c r="G27" s="16"/>
      <c r="I27" s="1" t="s">
        <v>21</v>
      </c>
      <c r="J27" s="1" t="s">
        <v>27</v>
      </c>
      <c r="K27" s="1" t="s">
        <v>28</v>
      </c>
      <c r="L27" s="1" t="s">
        <v>46</v>
      </c>
      <c r="M27" s="1" t="s">
        <v>49</v>
      </c>
      <c r="N27" s="1"/>
      <c r="O27" s="1"/>
    </row>
    <row r="28" spans="3:15" ht="15.75" hidden="1" customHeight="1">
      <c r="C28" s="13" t="s">
        <v>68</v>
      </c>
      <c r="D28" s="14" t="s">
        <v>69</v>
      </c>
      <c r="E28" s="15" t="s">
        <v>21</v>
      </c>
      <c r="G28" s="16"/>
      <c r="I28" s="1" t="s">
        <v>21</v>
      </c>
      <c r="J28" s="1" t="s">
        <v>27</v>
      </c>
      <c r="K28" s="1" t="s">
        <v>28</v>
      </c>
      <c r="L28" s="1" t="s">
        <v>46</v>
      </c>
      <c r="M28" s="1" t="s">
        <v>49</v>
      </c>
      <c r="N28" s="1" t="s">
        <v>49</v>
      </c>
      <c r="O28" s="1"/>
    </row>
    <row r="29" spans="3:15" ht="15.75" hidden="1" customHeight="1">
      <c r="C29" s="13" t="s">
        <v>70</v>
      </c>
      <c r="D29" s="14" t="s">
        <v>71</v>
      </c>
      <c r="E29" s="15" t="s">
        <v>21</v>
      </c>
      <c r="G29" s="16"/>
      <c r="I29" s="1" t="s">
        <v>21</v>
      </c>
      <c r="J29" s="1" t="s">
        <v>27</v>
      </c>
      <c r="K29" s="1" t="s">
        <v>28</v>
      </c>
      <c r="L29" s="1" t="s">
        <v>46</v>
      </c>
      <c r="M29" s="1" t="s">
        <v>49</v>
      </c>
      <c r="N29" s="1"/>
      <c r="O29" s="1"/>
    </row>
    <row r="30" spans="3:15" ht="15.75" hidden="1" customHeight="1">
      <c r="C30" s="17" t="s">
        <v>72</v>
      </c>
      <c r="D30" s="18" t="s">
        <v>73</v>
      </c>
      <c r="E30" s="19" t="s">
        <v>21</v>
      </c>
      <c r="G30" s="20"/>
      <c r="I30" s="1" t="s">
        <v>21</v>
      </c>
      <c r="J30" s="1" t="s">
        <v>27</v>
      </c>
      <c r="K30" s="1" t="s">
        <v>28</v>
      </c>
      <c r="L30" s="1" t="s">
        <v>46</v>
      </c>
      <c r="M30" s="1" t="s">
        <v>49</v>
      </c>
      <c r="N30" s="1"/>
      <c r="O30" s="1"/>
    </row>
    <row r="31" spans="3:15" ht="15.75" customHeight="1">
      <c r="C31" s="21"/>
    </row>
    <row r="32" spans="3:15" ht="15.75" customHeight="1">
      <c r="C32" s="22" t="s">
        <v>74</v>
      </c>
      <c r="D32" s="23" t="s">
        <v>75</v>
      </c>
      <c r="E32" s="26" t="s">
        <v>76</v>
      </c>
      <c r="G32" s="25"/>
    </row>
    <row r="33" spans="1:26" ht="15.75" customHeight="1">
      <c r="C33" s="13" t="s">
        <v>77</v>
      </c>
      <c r="D33" s="27" t="s">
        <v>937</v>
      </c>
      <c r="E33" s="15">
        <v>1945</v>
      </c>
      <c r="G33" s="16" t="s">
        <v>939</v>
      </c>
    </row>
    <row r="34" spans="1:26" ht="15.75" customHeight="1">
      <c r="C34" s="13" t="s">
        <v>78</v>
      </c>
      <c r="D34" s="27" t="s">
        <v>940</v>
      </c>
      <c r="E34" s="15">
        <v>2014</v>
      </c>
      <c r="G34" s="282" t="s">
        <v>980</v>
      </c>
    </row>
    <row r="35" spans="1:26" ht="15.75" customHeight="1">
      <c r="C35" s="13" t="s">
        <v>79</v>
      </c>
      <c r="D35" s="27" t="s">
        <v>941</v>
      </c>
      <c r="E35" s="15">
        <v>2022</v>
      </c>
      <c r="G35" s="282" t="s">
        <v>981</v>
      </c>
    </row>
    <row r="36" spans="1:26" ht="15.75" customHeight="1">
      <c r="C36" s="17" t="s">
        <v>80</v>
      </c>
      <c r="D36" s="28" t="s">
        <v>942</v>
      </c>
      <c r="E36" s="19">
        <v>2004</v>
      </c>
      <c r="G36" s="20" t="s">
        <v>943</v>
      </c>
    </row>
    <row r="37" spans="1:26" ht="15.75" customHeight="1">
      <c r="C37" s="21"/>
    </row>
    <row r="38" spans="1:26" ht="15.75" hidden="1" customHeight="1">
      <c r="C38" s="22" t="s">
        <v>81</v>
      </c>
      <c r="D38" s="23" t="s">
        <v>82</v>
      </c>
      <c r="E38" s="24"/>
      <c r="G38" s="25"/>
    </row>
    <row r="39" spans="1:26" ht="15.75" hidden="1" customHeight="1">
      <c r="C39" s="13" t="s">
        <v>83</v>
      </c>
      <c r="D39" s="14" t="s">
        <v>84</v>
      </c>
      <c r="E39" s="15"/>
      <c r="G39" s="16"/>
    </row>
    <row r="40" spans="1:26" ht="15.75" hidden="1" customHeight="1">
      <c r="C40" s="13" t="s">
        <v>85</v>
      </c>
      <c r="D40" s="14" t="s">
        <v>86</v>
      </c>
      <c r="E40" s="15"/>
      <c r="G40" s="16"/>
    </row>
    <row r="41" spans="1:26" ht="15.75" hidden="1" customHeight="1">
      <c r="C41" s="13" t="s">
        <v>87</v>
      </c>
      <c r="D41" s="14" t="s">
        <v>88</v>
      </c>
      <c r="E41" s="15"/>
      <c r="G41" s="16"/>
    </row>
    <row r="42" spans="1:26" ht="15.75" hidden="1" customHeight="1">
      <c r="C42" s="13" t="s">
        <v>89</v>
      </c>
      <c r="D42" s="14" t="s">
        <v>90</v>
      </c>
      <c r="E42" s="15"/>
      <c r="G42" s="16"/>
    </row>
    <row r="43" spans="1:26" ht="15.75" hidden="1" customHeight="1">
      <c r="C43" s="13" t="s">
        <v>91</v>
      </c>
      <c r="D43" s="14" t="s">
        <v>92</v>
      </c>
      <c r="E43" s="15"/>
      <c r="G43" s="16"/>
    </row>
    <row r="44" spans="1:26" ht="15.75" hidden="1" customHeight="1">
      <c r="C44" s="17" t="s">
        <v>93</v>
      </c>
      <c r="D44" s="18" t="s">
        <v>94</v>
      </c>
      <c r="E44" s="19"/>
      <c r="G44" s="20"/>
    </row>
    <row r="45" spans="1:26" ht="15.75" hidden="1" customHeight="1">
      <c r="C45" s="21"/>
    </row>
    <row r="46" spans="1:26" ht="15.75" customHeight="1">
      <c r="A46" s="29"/>
      <c r="B46" s="29"/>
      <c r="C46" s="30"/>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c r="C47" s="21"/>
    </row>
    <row r="48" spans="1:26" ht="15.75" customHeight="1">
      <c r="C48" s="21"/>
      <c r="D48" s="31" t="s">
        <v>95</v>
      </c>
    </row>
    <row r="49" spans="3:3" ht="15.75" customHeight="1">
      <c r="C49" s="21"/>
    </row>
    <row r="50" spans="3:3" ht="15.75" customHeight="1">
      <c r="C50" s="21"/>
    </row>
    <row r="51" spans="3:3" ht="15.75" customHeight="1">
      <c r="C51" s="21"/>
    </row>
    <row r="52" spans="3:3" ht="15.75" customHeight="1">
      <c r="C52" s="21"/>
    </row>
    <row r="53" spans="3:3" ht="15.75" customHeight="1">
      <c r="C53" s="21"/>
    </row>
    <row r="54" spans="3:3" ht="15.75" customHeight="1">
      <c r="C54" s="21"/>
    </row>
    <row r="55" spans="3:3" ht="15.75" customHeight="1">
      <c r="C55" s="21"/>
    </row>
    <row r="56" spans="3:3" ht="15.75" customHeight="1">
      <c r="C56" s="21"/>
    </row>
    <row r="57" spans="3:3" ht="15.75" customHeight="1">
      <c r="C57" s="21"/>
    </row>
    <row r="58" spans="3:3" ht="15.75" customHeight="1">
      <c r="C58" s="21"/>
    </row>
    <row r="59" spans="3:3" ht="15.75" customHeight="1">
      <c r="C59" s="21"/>
    </row>
    <row r="60" spans="3:3" ht="15.75" customHeight="1">
      <c r="C60" s="21"/>
    </row>
    <row r="61" spans="3:3" ht="15.75" customHeight="1">
      <c r="C61" s="21"/>
    </row>
    <row r="62" spans="3:3" ht="15.75" customHeight="1">
      <c r="C62" s="21"/>
    </row>
    <row r="63" spans="3:3" ht="15.75" customHeight="1">
      <c r="C63" s="21"/>
    </row>
    <row r="64" spans="3:3" ht="15.75" customHeight="1">
      <c r="C64" s="21"/>
    </row>
    <row r="65" spans="3:3" ht="15.75" customHeight="1">
      <c r="C65" s="21"/>
    </row>
    <row r="66" spans="3:3" ht="15.75" customHeight="1">
      <c r="C66" s="21"/>
    </row>
    <row r="67" spans="3:3" ht="15.75" customHeight="1">
      <c r="C67" s="21"/>
    </row>
    <row r="68" spans="3:3" ht="15.75" customHeight="1">
      <c r="C68" s="21"/>
    </row>
    <row r="69" spans="3:3" ht="15.75" customHeight="1">
      <c r="C69" s="21"/>
    </row>
    <row r="70" spans="3:3" ht="15.75" customHeight="1">
      <c r="C70" s="21"/>
    </row>
    <row r="71" spans="3:3" ht="15.75" customHeight="1">
      <c r="C71" s="21"/>
    </row>
    <row r="72" spans="3:3" ht="15.75" customHeight="1">
      <c r="C72" s="21"/>
    </row>
    <row r="73" spans="3:3" ht="15.75" customHeight="1">
      <c r="C73" s="21"/>
    </row>
    <row r="74" spans="3:3" ht="15.75" customHeight="1">
      <c r="C74" s="21"/>
    </row>
    <row r="75" spans="3:3" ht="15.75" customHeight="1">
      <c r="C75" s="21"/>
    </row>
    <row r="76" spans="3:3" ht="15.75" customHeight="1">
      <c r="C76" s="21"/>
    </row>
    <row r="77" spans="3:3" ht="15.75" customHeight="1">
      <c r="C77" s="21"/>
    </row>
    <row r="78" spans="3:3" ht="15.75" customHeight="1">
      <c r="C78" s="21"/>
    </row>
    <row r="79" spans="3:3" ht="15.75" customHeight="1">
      <c r="C79" s="21"/>
    </row>
    <row r="80" spans="3:3" ht="15.75" customHeight="1">
      <c r="C80" s="21"/>
    </row>
    <row r="81" spans="3:3" ht="15.75" customHeight="1">
      <c r="C81" s="21"/>
    </row>
    <row r="82" spans="3:3" ht="15.75" customHeight="1">
      <c r="C82" s="21"/>
    </row>
    <row r="83" spans="3:3" ht="15.75" customHeight="1">
      <c r="C83" s="21"/>
    </row>
    <row r="84" spans="3:3" ht="15.75" customHeight="1">
      <c r="C84" s="21"/>
    </row>
    <row r="85" spans="3:3" ht="15.75" customHeight="1">
      <c r="C85" s="21"/>
    </row>
    <row r="86" spans="3:3" ht="15.75" customHeight="1">
      <c r="C86" s="21"/>
    </row>
    <row r="87" spans="3:3" ht="15.75" customHeight="1">
      <c r="C87" s="21"/>
    </row>
    <row r="88" spans="3:3" ht="15.75" customHeight="1">
      <c r="C88" s="21"/>
    </row>
    <row r="89" spans="3:3" ht="15.75" customHeight="1">
      <c r="C89" s="21"/>
    </row>
    <row r="90" spans="3:3" ht="15.75" customHeight="1">
      <c r="C90" s="21"/>
    </row>
    <row r="91" spans="3:3" ht="15.75" customHeight="1">
      <c r="C91" s="21"/>
    </row>
    <row r="92" spans="3:3" ht="15.75" customHeight="1">
      <c r="C92" s="21"/>
    </row>
    <row r="93" spans="3:3" ht="15.75" customHeight="1">
      <c r="C93" s="21"/>
    </row>
    <row r="94" spans="3:3" ht="15.75" customHeight="1">
      <c r="C94" s="21"/>
    </row>
    <row r="95" spans="3:3" ht="15.75" customHeight="1">
      <c r="C95" s="21"/>
    </row>
    <row r="96" spans="3:3" ht="15.75" customHeight="1">
      <c r="C96" s="21"/>
    </row>
    <row r="97" spans="3:3" ht="15.75" customHeight="1">
      <c r="C97" s="21"/>
    </row>
    <row r="98" spans="3:3" ht="15.75" customHeight="1">
      <c r="C98" s="21"/>
    </row>
    <row r="99" spans="3:3" ht="15.75" customHeight="1">
      <c r="C99" s="21"/>
    </row>
    <row r="100" spans="3:3" ht="15.75" customHeight="1">
      <c r="C100" s="21"/>
    </row>
    <row r="101" spans="3:3" ht="15.75" customHeight="1">
      <c r="C101" s="21"/>
    </row>
    <row r="102" spans="3:3" ht="15.75" customHeight="1">
      <c r="C102" s="21"/>
    </row>
    <row r="103" spans="3:3" ht="15.75" customHeight="1">
      <c r="C103" s="21"/>
    </row>
    <row r="104" spans="3:3" ht="15.75" customHeight="1">
      <c r="C104" s="21"/>
    </row>
    <row r="105" spans="3:3" ht="15.75" customHeight="1">
      <c r="C105" s="21"/>
    </row>
    <row r="106" spans="3:3" ht="15.75" customHeight="1">
      <c r="C106" s="21"/>
    </row>
    <row r="107" spans="3:3" ht="15.75" customHeight="1">
      <c r="C107" s="21"/>
    </row>
    <row r="108" spans="3:3" ht="15.75" customHeight="1">
      <c r="C108" s="21"/>
    </row>
    <row r="109" spans="3:3" ht="15.75" customHeight="1">
      <c r="C109" s="21"/>
    </row>
    <row r="110" spans="3:3" ht="15.75" customHeight="1">
      <c r="C110" s="21"/>
    </row>
    <row r="111" spans="3:3" ht="15.75" customHeight="1">
      <c r="C111" s="21"/>
    </row>
    <row r="112" spans="3:3" ht="15.75" customHeight="1">
      <c r="C112" s="21"/>
    </row>
    <row r="113" spans="3:3" ht="15.75" customHeight="1">
      <c r="C113" s="21"/>
    </row>
    <row r="114" spans="3:3" ht="15.75" customHeight="1">
      <c r="C114" s="21"/>
    </row>
    <row r="115" spans="3:3" ht="15.75" customHeight="1">
      <c r="C115" s="21"/>
    </row>
    <row r="116" spans="3:3" ht="15.75" customHeight="1">
      <c r="C116" s="21"/>
    </row>
    <row r="117" spans="3:3" ht="15.75" customHeight="1">
      <c r="C117" s="21"/>
    </row>
    <row r="118" spans="3:3" ht="15.75" customHeight="1">
      <c r="C118" s="21"/>
    </row>
    <row r="119" spans="3:3" ht="15.75" customHeight="1">
      <c r="C119" s="21"/>
    </row>
    <row r="120" spans="3:3" ht="15.75" customHeight="1">
      <c r="C120" s="21"/>
    </row>
    <row r="121" spans="3:3" ht="15.75" customHeight="1">
      <c r="C121" s="21"/>
    </row>
    <row r="122" spans="3:3" ht="15.75" customHeight="1">
      <c r="C122" s="21"/>
    </row>
    <row r="123" spans="3:3" ht="15.75" customHeight="1">
      <c r="C123" s="21"/>
    </row>
    <row r="124" spans="3:3" ht="15.75" customHeight="1">
      <c r="C124" s="21"/>
    </row>
    <row r="125" spans="3:3" ht="15.75" customHeight="1">
      <c r="C125" s="21"/>
    </row>
    <row r="126" spans="3:3" ht="15.75" customHeight="1">
      <c r="C126" s="21"/>
    </row>
    <row r="127" spans="3:3" ht="15.75" customHeight="1">
      <c r="C127" s="21"/>
    </row>
    <row r="128" spans="3:3" ht="15.75" customHeight="1">
      <c r="C128" s="21"/>
    </row>
    <row r="129" spans="3:3" ht="15.75" customHeight="1">
      <c r="C129" s="21"/>
    </row>
    <row r="130" spans="3:3" ht="15.75" customHeight="1">
      <c r="C130" s="21"/>
    </row>
    <row r="131" spans="3:3" ht="15.75" customHeight="1">
      <c r="C131" s="21"/>
    </row>
    <row r="132" spans="3:3" ht="15.75" customHeight="1">
      <c r="C132" s="21"/>
    </row>
    <row r="133" spans="3:3" ht="15.75" customHeight="1">
      <c r="C133" s="21"/>
    </row>
    <row r="134" spans="3:3" ht="15.75" customHeight="1">
      <c r="C134" s="21"/>
    </row>
    <row r="135" spans="3:3" ht="15.75" customHeight="1">
      <c r="C135" s="21"/>
    </row>
    <row r="136" spans="3:3" ht="15.75" customHeight="1">
      <c r="C136" s="21"/>
    </row>
    <row r="137" spans="3:3" ht="15.75" customHeight="1">
      <c r="C137" s="21"/>
    </row>
    <row r="138" spans="3:3" ht="15.75" customHeight="1">
      <c r="C138" s="21"/>
    </row>
    <row r="139" spans="3:3" ht="15.75" customHeight="1">
      <c r="C139" s="21"/>
    </row>
    <row r="140" spans="3:3" ht="15.75" customHeight="1">
      <c r="C140" s="21"/>
    </row>
    <row r="141" spans="3:3" ht="15.75" customHeight="1">
      <c r="C141" s="21"/>
    </row>
    <row r="142" spans="3:3" ht="15.75" customHeight="1">
      <c r="C142" s="21"/>
    </row>
    <row r="143" spans="3:3" ht="15.75" customHeight="1">
      <c r="C143" s="21"/>
    </row>
    <row r="144" spans="3:3" ht="15.75" customHeight="1">
      <c r="C144" s="21"/>
    </row>
    <row r="145" spans="3:3" ht="15.75" customHeight="1">
      <c r="C145" s="21"/>
    </row>
    <row r="146" spans="3:3" ht="15.75" customHeight="1">
      <c r="C146" s="21"/>
    </row>
    <row r="147" spans="3:3" ht="15.75" customHeight="1">
      <c r="C147" s="21"/>
    </row>
    <row r="148" spans="3:3" ht="15.75" customHeight="1">
      <c r="C148" s="21"/>
    </row>
    <row r="149" spans="3:3" ht="15.75" customHeight="1">
      <c r="C149" s="21"/>
    </row>
    <row r="150" spans="3:3" ht="15.75" customHeight="1">
      <c r="C150" s="21"/>
    </row>
    <row r="151" spans="3:3" ht="15.75" customHeight="1">
      <c r="C151" s="21"/>
    </row>
    <row r="152" spans="3:3" ht="15.75" customHeight="1">
      <c r="C152" s="21"/>
    </row>
    <row r="153" spans="3:3" ht="15.75" customHeight="1">
      <c r="C153" s="21"/>
    </row>
    <row r="154" spans="3:3" ht="15.75" customHeight="1">
      <c r="C154" s="21"/>
    </row>
    <row r="155" spans="3:3" ht="15.75" customHeight="1">
      <c r="C155" s="21"/>
    </row>
    <row r="156" spans="3:3" ht="15.75" customHeight="1">
      <c r="C156" s="21"/>
    </row>
    <row r="157" spans="3:3" ht="15.75" customHeight="1">
      <c r="C157" s="21"/>
    </row>
    <row r="158" spans="3:3" ht="15.75" customHeight="1">
      <c r="C158" s="21"/>
    </row>
    <row r="159" spans="3:3" ht="15.75" customHeight="1">
      <c r="C159" s="21"/>
    </row>
    <row r="160" spans="3:3" ht="15.75" customHeight="1">
      <c r="C160" s="21"/>
    </row>
    <row r="161" spans="3:3" ht="15.75" customHeight="1">
      <c r="C161" s="21"/>
    </row>
    <row r="162" spans="3:3" ht="15.75" customHeight="1">
      <c r="C162" s="21"/>
    </row>
    <row r="163" spans="3:3" ht="15.75" customHeight="1">
      <c r="C163" s="21"/>
    </row>
    <row r="164" spans="3:3" ht="15.75" customHeight="1">
      <c r="C164" s="21"/>
    </row>
    <row r="165" spans="3:3" ht="15.75" customHeight="1">
      <c r="C165" s="21"/>
    </row>
    <row r="166" spans="3:3" ht="15.75" customHeight="1">
      <c r="C166" s="21"/>
    </row>
    <row r="167" spans="3:3" ht="15.75" customHeight="1">
      <c r="C167" s="21"/>
    </row>
    <row r="168" spans="3:3" ht="15.75" customHeight="1">
      <c r="C168" s="21"/>
    </row>
    <row r="169" spans="3:3" ht="15.75" customHeight="1">
      <c r="C169" s="21"/>
    </row>
    <row r="170" spans="3:3" ht="15.75" customHeight="1">
      <c r="C170" s="21"/>
    </row>
    <row r="171" spans="3:3" ht="15.75" customHeight="1">
      <c r="C171" s="21"/>
    </row>
    <row r="172" spans="3:3" ht="15.75" customHeight="1">
      <c r="C172" s="21"/>
    </row>
    <row r="173" spans="3:3" ht="15.75" customHeight="1">
      <c r="C173" s="21"/>
    </row>
    <row r="174" spans="3:3" ht="15.75" customHeight="1">
      <c r="C174" s="21"/>
    </row>
    <row r="175" spans="3:3" ht="15.75" customHeight="1">
      <c r="C175" s="21"/>
    </row>
    <row r="176" spans="3:3" ht="15.75" customHeight="1">
      <c r="C176" s="21"/>
    </row>
    <row r="177" spans="3:3" ht="15.75" customHeight="1">
      <c r="C177" s="21"/>
    </row>
    <row r="178" spans="3:3" ht="15.75" customHeight="1">
      <c r="C178" s="21"/>
    </row>
    <row r="179" spans="3:3" ht="15.75" customHeight="1">
      <c r="C179" s="21"/>
    </row>
    <row r="180" spans="3:3" ht="15.75" customHeight="1">
      <c r="C180" s="21"/>
    </row>
    <row r="181" spans="3:3" ht="15.75" customHeight="1">
      <c r="C181" s="21"/>
    </row>
    <row r="182" spans="3:3" ht="15.75" customHeight="1">
      <c r="C182" s="21"/>
    </row>
    <row r="183" spans="3:3" ht="15.75" customHeight="1">
      <c r="C183" s="21"/>
    </row>
    <row r="184" spans="3:3" ht="15.75" customHeight="1">
      <c r="C184" s="21"/>
    </row>
    <row r="185" spans="3:3" ht="15.75" customHeight="1">
      <c r="C185" s="21"/>
    </row>
    <row r="186" spans="3:3" ht="15.75" customHeight="1">
      <c r="C186" s="21"/>
    </row>
    <row r="187" spans="3:3" ht="15.75" customHeight="1">
      <c r="C187" s="21"/>
    </row>
    <row r="188" spans="3:3" ht="15.75" customHeight="1">
      <c r="C188" s="21"/>
    </row>
    <row r="189" spans="3:3" ht="15.75" customHeight="1">
      <c r="C189" s="21"/>
    </row>
    <row r="190" spans="3:3" ht="15.75" customHeight="1">
      <c r="C190" s="21"/>
    </row>
    <row r="191" spans="3:3" ht="15.75" customHeight="1">
      <c r="C191" s="21"/>
    </row>
    <row r="192" spans="3:3" ht="15.75" customHeight="1">
      <c r="C192" s="21"/>
    </row>
    <row r="193" spans="3:3" ht="15.75" customHeight="1">
      <c r="C193" s="21"/>
    </row>
    <row r="194" spans="3:3" ht="15.75" customHeight="1">
      <c r="C194" s="21"/>
    </row>
    <row r="195" spans="3:3" ht="15.75" customHeight="1">
      <c r="C195" s="21"/>
    </row>
    <row r="196" spans="3:3" ht="15.75" customHeight="1">
      <c r="C196" s="21"/>
    </row>
    <row r="197" spans="3:3" ht="15.75" customHeight="1">
      <c r="C197" s="21"/>
    </row>
    <row r="198" spans="3:3" ht="15.75" customHeight="1">
      <c r="C198" s="21"/>
    </row>
    <row r="199" spans="3:3" ht="15.75" customHeight="1">
      <c r="C199" s="21"/>
    </row>
    <row r="200" spans="3:3" ht="15.75" customHeight="1">
      <c r="C200" s="21"/>
    </row>
    <row r="201" spans="3:3" ht="15.75" customHeight="1">
      <c r="C201" s="21"/>
    </row>
    <row r="202" spans="3:3" ht="15.75" customHeight="1">
      <c r="C202" s="21"/>
    </row>
    <row r="203" spans="3:3" ht="15.75" customHeight="1">
      <c r="C203" s="21"/>
    </row>
    <row r="204" spans="3:3" ht="15.75" customHeight="1">
      <c r="C204" s="21"/>
    </row>
    <row r="205" spans="3:3" ht="15.75" customHeight="1">
      <c r="C205" s="21"/>
    </row>
    <row r="206" spans="3:3" ht="15.75" customHeight="1">
      <c r="C206" s="21"/>
    </row>
    <row r="207" spans="3:3" ht="15.75" customHeight="1">
      <c r="C207" s="21"/>
    </row>
    <row r="208" spans="3:3" ht="15.75" customHeight="1">
      <c r="C208" s="21"/>
    </row>
    <row r="209" spans="3:3" ht="15.75" customHeight="1">
      <c r="C209" s="21"/>
    </row>
    <row r="210" spans="3:3" ht="15.75" customHeight="1">
      <c r="C210" s="21"/>
    </row>
    <row r="211" spans="3:3" ht="15.75" customHeight="1">
      <c r="C211" s="21"/>
    </row>
    <row r="212" spans="3:3" ht="15.75" customHeight="1">
      <c r="C212" s="21"/>
    </row>
    <row r="213" spans="3:3" ht="15.75" customHeight="1">
      <c r="C213" s="21"/>
    </row>
    <row r="214" spans="3:3" ht="15.75" customHeight="1">
      <c r="C214" s="21"/>
    </row>
    <row r="215" spans="3:3" ht="15.75" customHeight="1">
      <c r="C215" s="21"/>
    </row>
    <row r="216" spans="3:3" ht="15.75" customHeight="1">
      <c r="C216" s="21"/>
    </row>
    <row r="217" spans="3:3" ht="15.75" customHeight="1">
      <c r="C217" s="21"/>
    </row>
    <row r="218" spans="3:3" ht="15.75" customHeight="1">
      <c r="C218" s="21"/>
    </row>
    <row r="219" spans="3:3" ht="15.75" customHeight="1">
      <c r="C219" s="21"/>
    </row>
    <row r="220" spans="3:3" ht="15.75" customHeight="1">
      <c r="C220" s="21"/>
    </row>
    <row r="221" spans="3:3" ht="15.75" customHeight="1">
      <c r="C221" s="21"/>
    </row>
    <row r="222" spans="3:3" ht="15.75" customHeight="1">
      <c r="C222" s="21"/>
    </row>
    <row r="223" spans="3:3" ht="15.75" customHeight="1">
      <c r="C223" s="21"/>
    </row>
    <row r="224" spans="3:3" ht="15.75" customHeight="1">
      <c r="C224" s="21"/>
    </row>
    <row r="225" spans="3:3" ht="15.75" customHeight="1">
      <c r="C225" s="21"/>
    </row>
    <row r="226" spans="3:3" ht="15.75" customHeight="1">
      <c r="C226" s="21"/>
    </row>
    <row r="227" spans="3:3" ht="15.75" customHeight="1">
      <c r="C227" s="21"/>
    </row>
    <row r="228" spans="3:3" ht="15.75" customHeight="1">
      <c r="C228" s="21"/>
    </row>
    <row r="229" spans="3:3" ht="15.75" customHeight="1">
      <c r="C229" s="21"/>
    </row>
    <row r="230" spans="3:3" ht="15.75" customHeight="1">
      <c r="C230" s="21"/>
    </row>
    <row r="231" spans="3:3" ht="15.75" customHeight="1">
      <c r="C231" s="21"/>
    </row>
    <row r="232" spans="3:3" ht="15.75" customHeight="1">
      <c r="C232" s="21"/>
    </row>
    <row r="233" spans="3:3" ht="15.75" customHeight="1">
      <c r="C233" s="21"/>
    </row>
    <row r="234" spans="3:3" ht="15.75" customHeight="1">
      <c r="C234" s="21"/>
    </row>
    <row r="235" spans="3:3" ht="15.75" customHeight="1">
      <c r="C235" s="21"/>
    </row>
    <row r="236" spans="3:3" ht="15.75" customHeight="1">
      <c r="C236" s="21"/>
    </row>
    <row r="237" spans="3:3" ht="15.75" customHeight="1">
      <c r="C237" s="21"/>
    </row>
    <row r="238" spans="3:3" ht="15.75" customHeight="1">
      <c r="C238" s="21"/>
    </row>
    <row r="239" spans="3:3" ht="15.75" customHeight="1">
      <c r="C239" s="21"/>
    </row>
    <row r="240" spans="3:3" ht="15.75" customHeight="1">
      <c r="C240" s="21"/>
    </row>
    <row r="241" spans="3:3" ht="15.75" customHeight="1">
      <c r="C241" s="21"/>
    </row>
    <row r="242" spans="3:3" ht="15.75" customHeight="1">
      <c r="C242" s="21"/>
    </row>
    <row r="243" spans="3:3" ht="15.75" customHeight="1">
      <c r="C243" s="21"/>
    </row>
    <row r="244" spans="3:3" ht="15.75" customHeight="1">
      <c r="C244" s="21"/>
    </row>
    <row r="245" spans="3:3" ht="15.75" customHeight="1">
      <c r="C245" s="21"/>
    </row>
    <row r="246" spans="3:3" ht="15.75" customHeight="1">
      <c r="C246" s="21"/>
    </row>
    <row r="247" spans="3:3" ht="15.75" customHeight="1">
      <c r="C247" s="21"/>
    </row>
    <row r="248" spans="3:3" ht="15.75" customHeight="1">
      <c r="C248" s="21"/>
    </row>
    <row r="249" spans="3:3" ht="15.75" customHeight="1">
      <c r="C249" s="21"/>
    </row>
    <row r="250" spans="3:3" ht="15.75" customHeight="1">
      <c r="C250" s="21"/>
    </row>
    <row r="251" spans="3:3" ht="15.75" customHeight="1">
      <c r="C251" s="21"/>
    </row>
    <row r="252" spans="3:3" ht="15.75" customHeight="1">
      <c r="C252" s="21"/>
    </row>
    <row r="253" spans="3:3" ht="15.75" customHeight="1">
      <c r="C253" s="21"/>
    </row>
    <row r="254" spans="3:3" ht="15.75" customHeight="1">
      <c r="C254" s="21"/>
    </row>
    <row r="255" spans="3:3" ht="15.75" customHeight="1">
      <c r="C255" s="21"/>
    </row>
    <row r="256" spans="3:3" ht="15.75" customHeight="1">
      <c r="C256" s="21"/>
    </row>
    <row r="257" spans="3:3" ht="15.75" customHeight="1">
      <c r="C257" s="21"/>
    </row>
    <row r="258" spans="3:3" ht="15.75" customHeight="1">
      <c r="C258" s="21"/>
    </row>
    <row r="259" spans="3:3" ht="15.75" customHeight="1">
      <c r="C259" s="21"/>
    </row>
    <row r="260" spans="3:3" ht="15.75" customHeight="1">
      <c r="C260" s="21"/>
    </row>
    <row r="261" spans="3:3" ht="15.75" customHeight="1">
      <c r="C261" s="21"/>
    </row>
    <row r="262" spans="3:3" ht="15.75" customHeight="1">
      <c r="C262" s="21"/>
    </row>
    <row r="263" spans="3:3" ht="15.75" customHeight="1">
      <c r="C263" s="21"/>
    </row>
    <row r="264" spans="3:3" ht="15.75" customHeight="1">
      <c r="C264" s="21"/>
    </row>
    <row r="265" spans="3:3" ht="15.75" customHeight="1">
      <c r="C265" s="21"/>
    </row>
    <row r="266" spans="3:3" ht="15.75" customHeight="1">
      <c r="C266" s="21"/>
    </row>
    <row r="267" spans="3:3" ht="15.75" customHeight="1">
      <c r="C267" s="21"/>
    </row>
    <row r="268" spans="3:3" ht="15.75" customHeight="1">
      <c r="C268" s="21"/>
    </row>
    <row r="269" spans="3:3" ht="15.75" customHeight="1">
      <c r="C269" s="21"/>
    </row>
    <row r="270" spans="3:3" ht="15.75" customHeight="1">
      <c r="C270" s="21"/>
    </row>
    <row r="271" spans="3:3" ht="15.75" customHeight="1">
      <c r="C271" s="21"/>
    </row>
    <row r="272" spans="3:3" ht="15.75" customHeight="1">
      <c r="C272" s="21"/>
    </row>
    <row r="273" spans="3:3" ht="15.75" customHeight="1">
      <c r="C273" s="21"/>
    </row>
    <row r="274" spans="3:3" ht="15.75" customHeight="1">
      <c r="C274" s="21"/>
    </row>
    <row r="275" spans="3:3" ht="15.75" customHeight="1">
      <c r="C275" s="21"/>
    </row>
    <row r="276" spans="3:3" ht="15.75" customHeight="1">
      <c r="C276" s="21"/>
    </row>
    <row r="277" spans="3:3" ht="15.75" customHeight="1">
      <c r="C277" s="21"/>
    </row>
    <row r="278" spans="3:3" ht="15.75" customHeight="1">
      <c r="C278" s="21"/>
    </row>
    <row r="279" spans="3:3" ht="15.75" customHeight="1">
      <c r="C279" s="21"/>
    </row>
    <row r="280" spans="3:3" ht="15.75" customHeight="1">
      <c r="C280" s="21"/>
    </row>
    <row r="281" spans="3:3" ht="15.75" customHeight="1">
      <c r="C281" s="21"/>
    </row>
    <row r="282" spans="3:3" ht="15.75" customHeight="1">
      <c r="C282" s="21"/>
    </row>
    <row r="283" spans="3:3" ht="15.75" customHeight="1">
      <c r="C283" s="21"/>
    </row>
    <row r="284" spans="3:3" ht="15.75" customHeight="1">
      <c r="C284" s="21"/>
    </row>
    <row r="285" spans="3:3" ht="15.75" customHeight="1">
      <c r="C285" s="21"/>
    </row>
    <row r="286" spans="3:3" ht="15.75" customHeight="1">
      <c r="C286" s="21"/>
    </row>
    <row r="287" spans="3:3" ht="15.75" customHeight="1">
      <c r="C287" s="21"/>
    </row>
    <row r="288" spans="3:3" ht="15.75" customHeight="1">
      <c r="C288" s="21"/>
    </row>
    <row r="289" spans="3:3" ht="15.75" customHeight="1">
      <c r="C289" s="21"/>
    </row>
    <row r="290" spans="3:3" ht="15.75" customHeight="1">
      <c r="C290" s="21"/>
    </row>
    <row r="291" spans="3:3" ht="15.75" customHeight="1">
      <c r="C291" s="21"/>
    </row>
    <row r="292" spans="3:3" ht="15.75" customHeight="1">
      <c r="C292" s="21"/>
    </row>
    <row r="293" spans="3:3" ht="15.75" customHeight="1">
      <c r="C293" s="21"/>
    </row>
    <row r="294" spans="3:3" ht="15.75" customHeight="1">
      <c r="C294" s="21"/>
    </row>
    <row r="295" spans="3:3" ht="15.75" customHeight="1">
      <c r="C295" s="21"/>
    </row>
    <row r="296" spans="3:3" ht="15.75" customHeight="1">
      <c r="C296" s="21"/>
    </row>
    <row r="297" spans="3:3" ht="15.75" customHeight="1">
      <c r="C297" s="21"/>
    </row>
    <row r="298" spans="3:3" ht="15.75" customHeight="1">
      <c r="C298" s="21"/>
    </row>
    <row r="299" spans="3:3" ht="15.75" customHeight="1">
      <c r="C299" s="21"/>
    </row>
    <row r="300" spans="3:3" ht="15.75" customHeight="1">
      <c r="C300" s="21"/>
    </row>
    <row r="301" spans="3:3" ht="15.75" customHeight="1">
      <c r="C301" s="21"/>
    </row>
    <row r="302" spans="3:3" ht="15.75" customHeight="1">
      <c r="C302" s="21"/>
    </row>
    <row r="303" spans="3:3" ht="15.75" customHeight="1">
      <c r="C303" s="21"/>
    </row>
    <row r="304" spans="3:3" ht="15.75" customHeight="1">
      <c r="C304" s="21"/>
    </row>
    <row r="305" spans="3:3" ht="15.75" customHeight="1">
      <c r="C305" s="21"/>
    </row>
    <row r="306" spans="3:3" ht="15.75" customHeight="1">
      <c r="C306" s="21"/>
    </row>
    <row r="307" spans="3:3" ht="15.75" customHeight="1">
      <c r="C307" s="21"/>
    </row>
    <row r="308" spans="3:3" ht="15.75" customHeight="1">
      <c r="C308" s="21"/>
    </row>
    <row r="309" spans="3:3" ht="15.75" customHeight="1">
      <c r="C309" s="21"/>
    </row>
    <row r="310" spans="3:3" ht="15.75" customHeight="1">
      <c r="C310" s="21"/>
    </row>
    <row r="311" spans="3:3" ht="15.75" customHeight="1">
      <c r="C311" s="21"/>
    </row>
    <row r="312" spans="3:3" ht="15.75" customHeight="1">
      <c r="C312" s="21"/>
    </row>
    <row r="313" spans="3:3" ht="15.75" customHeight="1">
      <c r="C313" s="21"/>
    </row>
    <row r="314" spans="3:3" ht="15.75" customHeight="1">
      <c r="C314" s="21"/>
    </row>
    <row r="315" spans="3:3" ht="15.75" customHeight="1">
      <c r="C315" s="21"/>
    </row>
    <row r="316" spans="3:3" ht="15.75" customHeight="1">
      <c r="C316" s="21"/>
    </row>
    <row r="317" spans="3:3" ht="15.75" customHeight="1">
      <c r="C317" s="21"/>
    </row>
    <row r="318" spans="3:3" ht="15.75" customHeight="1">
      <c r="C318" s="21"/>
    </row>
    <row r="319" spans="3:3" ht="15.75" customHeight="1">
      <c r="C319" s="21"/>
    </row>
    <row r="320" spans="3:3" ht="15.75" customHeight="1">
      <c r="C320" s="21"/>
    </row>
    <row r="321" spans="3:3" ht="15.75" customHeight="1">
      <c r="C321" s="21"/>
    </row>
    <row r="322" spans="3:3" ht="15.75" customHeight="1">
      <c r="C322" s="21"/>
    </row>
    <row r="323" spans="3:3" ht="15.75" customHeight="1">
      <c r="C323" s="21"/>
    </row>
    <row r="324" spans="3:3" ht="15.75" customHeight="1">
      <c r="C324" s="21"/>
    </row>
    <row r="325" spans="3:3" ht="15.75" customHeight="1">
      <c r="C325" s="21"/>
    </row>
    <row r="326" spans="3:3" ht="15.75" customHeight="1">
      <c r="C326" s="21"/>
    </row>
    <row r="327" spans="3:3" ht="15.75" customHeight="1">
      <c r="C327" s="21"/>
    </row>
    <row r="328" spans="3:3" ht="15.75" customHeight="1">
      <c r="C328" s="21"/>
    </row>
    <row r="329" spans="3:3" ht="15.75" customHeight="1">
      <c r="C329" s="21"/>
    </row>
    <row r="330" spans="3:3" ht="15.75" customHeight="1">
      <c r="C330" s="21"/>
    </row>
    <row r="331" spans="3:3" ht="15.75" customHeight="1">
      <c r="C331" s="21"/>
    </row>
    <row r="332" spans="3:3" ht="15.75" customHeight="1">
      <c r="C332" s="21"/>
    </row>
    <row r="333" spans="3:3" ht="15.75" customHeight="1">
      <c r="C333" s="21"/>
    </row>
    <row r="334" spans="3:3" ht="15.75" customHeight="1">
      <c r="C334" s="21"/>
    </row>
    <row r="335" spans="3:3" ht="15.75" customHeight="1">
      <c r="C335" s="21"/>
    </row>
    <row r="336" spans="3:3" ht="15.75" customHeight="1">
      <c r="C336" s="21"/>
    </row>
    <row r="337" spans="3:3" ht="15.75" customHeight="1">
      <c r="C337" s="21"/>
    </row>
    <row r="338" spans="3:3" ht="15.75" customHeight="1">
      <c r="C338" s="21"/>
    </row>
    <row r="339" spans="3:3" ht="15.75" customHeight="1">
      <c r="C339" s="21"/>
    </row>
    <row r="340" spans="3:3" ht="15.75" customHeight="1">
      <c r="C340" s="21"/>
    </row>
    <row r="341" spans="3:3" ht="15.75" customHeight="1">
      <c r="C341" s="21"/>
    </row>
    <row r="342" spans="3:3" ht="15.75" customHeight="1">
      <c r="C342" s="21"/>
    </row>
    <row r="343" spans="3:3" ht="15.75" customHeight="1">
      <c r="C343" s="21"/>
    </row>
    <row r="344" spans="3:3" ht="15.75" customHeight="1">
      <c r="C344" s="21"/>
    </row>
    <row r="345" spans="3:3" ht="15.75" customHeight="1">
      <c r="C345" s="21"/>
    </row>
    <row r="346" spans="3:3" ht="15.75" customHeight="1">
      <c r="C346" s="21"/>
    </row>
    <row r="347" spans="3:3" ht="15.75" customHeight="1">
      <c r="C347" s="21"/>
    </row>
    <row r="348" spans="3:3" ht="15.75" customHeight="1">
      <c r="C348" s="21"/>
    </row>
    <row r="349" spans="3:3" ht="15.75" customHeight="1">
      <c r="C349" s="21"/>
    </row>
    <row r="350" spans="3:3" ht="15.75" customHeight="1">
      <c r="C350" s="21"/>
    </row>
    <row r="351" spans="3:3" ht="15.75" customHeight="1">
      <c r="C351" s="21"/>
    </row>
    <row r="352" spans="3:3" ht="15.75" customHeight="1">
      <c r="C352" s="21"/>
    </row>
    <row r="353" spans="3:3" ht="15.75" customHeight="1">
      <c r="C353" s="21"/>
    </row>
    <row r="354" spans="3:3" ht="15.75" customHeight="1">
      <c r="C354" s="21"/>
    </row>
    <row r="355" spans="3:3" ht="15.75" customHeight="1">
      <c r="C355" s="21"/>
    </row>
    <row r="356" spans="3:3" ht="15.75" customHeight="1">
      <c r="C356" s="21"/>
    </row>
    <row r="357" spans="3:3" ht="15.75" customHeight="1">
      <c r="C357" s="21"/>
    </row>
    <row r="358" spans="3:3" ht="15.75" customHeight="1">
      <c r="C358" s="21"/>
    </row>
    <row r="359" spans="3:3" ht="15.75" customHeight="1">
      <c r="C359" s="21"/>
    </row>
    <row r="360" spans="3:3" ht="15.75" customHeight="1">
      <c r="C360" s="21"/>
    </row>
    <row r="361" spans="3:3" ht="15.75" customHeight="1">
      <c r="C361" s="21"/>
    </row>
    <row r="362" spans="3:3" ht="15.75" customHeight="1">
      <c r="C362" s="21"/>
    </row>
    <row r="363" spans="3:3" ht="15.75" customHeight="1">
      <c r="C363" s="21"/>
    </row>
    <row r="364" spans="3:3" ht="15.75" customHeight="1">
      <c r="C364" s="21"/>
    </row>
    <row r="365" spans="3:3" ht="15.75" customHeight="1">
      <c r="C365" s="21"/>
    </row>
    <row r="366" spans="3:3" ht="15.75" customHeight="1">
      <c r="C366" s="21"/>
    </row>
    <row r="367" spans="3:3" ht="15.75" customHeight="1">
      <c r="C367" s="21"/>
    </row>
    <row r="368" spans="3:3" ht="15.75" customHeight="1">
      <c r="C368" s="21"/>
    </row>
    <row r="369" spans="3:3" ht="15.75" customHeight="1">
      <c r="C369" s="21"/>
    </row>
    <row r="370" spans="3:3" ht="15.75" customHeight="1">
      <c r="C370" s="21"/>
    </row>
    <row r="371" spans="3:3" ht="15.75" customHeight="1">
      <c r="C371" s="21"/>
    </row>
    <row r="372" spans="3:3" ht="15.75" customHeight="1">
      <c r="C372" s="21"/>
    </row>
    <row r="373" spans="3:3" ht="15.75" customHeight="1">
      <c r="C373" s="21"/>
    </row>
    <row r="374" spans="3:3" ht="15.75" customHeight="1">
      <c r="C374" s="21"/>
    </row>
    <row r="375" spans="3:3" ht="15.75" customHeight="1">
      <c r="C375" s="21"/>
    </row>
    <row r="376" spans="3:3" ht="15.75" customHeight="1">
      <c r="C376" s="21"/>
    </row>
    <row r="377" spans="3:3" ht="15.75" customHeight="1">
      <c r="C377" s="21"/>
    </row>
    <row r="378" spans="3:3" ht="15.75" customHeight="1">
      <c r="C378" s="21"/>
    </row>
    <row r="379" spans="3:3" ht="15.75" customHeight="1">
      <c r="C379" s="21"/>
    </row>
    <row r="380" spans="3:3" ht="15.75" customHeight="1">
      <c r="C380" s="21"/>
    </row>
    <row r="381" spans="3:3" ht="15.75" customHeight="1">
      <c r="C381" s="21"/>
    </row>
    <row r="382" spans="3:3" ht="15.75" customHeight="1">
      <c r="C382" s="21"/>
    </row>
    <row r="383" spans="3:3" ht="15.75" customHeight="1">
      <c r="C383" s="21"/>
    </row>
    <row r="384" spans="3:3" ht="15.75" customHeight="1">
      <c r="C384" s="21"/>
    </row>
    <row r="385" spans="3:3" ht="15.75" customHeight="1">
      <c r="C385" s="21"/>
    </row>
    <row r="386" spans="3:3" ht="15.75" customHeight="1">
      <c r="C386" s="21"/>
    </row>
    <row r="387" spans="3:3" ht="15.75" customHeight="1">
      <c r="C387" s="21"/>
    </row>
    <row r="388" spans="3:3" ht="15.75" customHeight="1">
      <c r="C388" s="21"/>
    </row>
    <row r="389" spans="3:3" ht="15.75" customHeight="1">
      <c r="C389" s="21"/>
    </row>
    <row r="390" spans="3:3" ht="15.75" customHeight="1">
      <c r="C390" s="21"/>
    </row>
    <row r="391" spans="3:3" ht="15.75" customHeight="1">
      <c r="C391" s="21"/>
    </row>
    <row r="392" spans="3:3" ht="15.75" customHeight="1">
      <c r="C392" s="21"/>
    </row>
    <row r="393" spans="3:3" ht="15.75" customHeight="1">
      <c r="C393" s="21"/>
    </row>
    <row r="394" spans="3:3" ht="15.75" customHeight="1">
      <c r="C394" s="21"/>
    </row>
    <row r="395" spans="3:3" ht="15.75" customHeight="1">
      <c r="C395" s="21"/>
    </row>
    <row r="396" spans="3:3" ht="15.75" customHeight="1">
      <c r="C396" s="21"/>
    </row>
    <row r="397" spans="3:3" ht="15.75" customHeight="1">
      <c r="C397" s="21"/>
    </row>
    <row r="398" spans="3:3" ht="15.75" customHeight="1">
      <c r="C398" s="21"/>
    </row>
    <row r="399" spans="3:3" ht="15.75" customHeight="1">
      <c r="C399" s="21"/>
    </row>
    <row r="400" spans="3:3" ht="15.75" customHeight="1">
      <c r="C400" s="21"/>
    </row>
    <row r="401" spans="3:3" ht="15.75" customHeight="1">
      <c r="C401" s="21"/>
    </row>
    <row r="402" spans="3:3" ht="15.75" customHeight="1">
      <c r="C402" s="21"/>
    </row>
    <row r="403" spans="3:3" ht="15.75" customHeight="1">
      <c r="C403" s="21"/>
    </row>
    <row r="404" spans="3:3" ht="15.75" customHeight="1">
      <c r="C404" s="21"/>
    </row>
    <row r="405" spans="3:3" ht="15.75" customHeight="1">
      <c r="C405" s="21"/>
    </row>
    <row r="406" spans="3:3" ht="15.75" customHeight="1">
      <c r="C406" s="21"/>
    </row>
    <row r="407" spans="3:3" ht="15.75" customHeight="1">
      <c r="C407" s="21"/>
    </row>
    <row r="408" spans="3:3" ht="15.75" customHeight="1">
      <c r="C408" s="21"/>
    </row>
    <row r="409" spans="3:3" ht="15.75" customHeight="1">
      <c r="C409" s="21"/>
    </row>
    <row r="410" spans="3:3" ht="15.75" customHeight="1">
      <c r="C410" s="21"/>
    </row>
    <row r="411" spans="3:3" ht="15.75" customHeight="1">
      <c r="C411" s="21"/>
    </row>
    <row r="412" spans="3:3" ht="15.75" customHeight="1">
      <c r="C412" s="21"/>
    </row>
    <row r="413" spans="3:3" ht="15.75" customHeight="1">
      <c r="C413" s="21"/>
    </row>
    <row r="414" spans="3:3" ht="15.75" customHeight="1">
      <c r="C414" s="21"/>
    </row>
    <row r="415" spans="3:3" ht="15.75" customHeight="1">
      <c r="C415" s="21"/>
    </row>
    <row r="416" spans="3:3" ht="15.75" customHeight="1">
      <c r="C416" s="21"/>
    </row>
    <row r="417" spans="3:3" ht="15.75" customHeight="1">
      <c r="C417" s="21"/>
    </row>
    <row r="418" spans="3:3" ht="15.75" customHeight="1">
      <c r="C418" s="21"/>
    </row>
    <row r="419" spans="3:3" ht="15.75" customHeight="1">
      <c r="C419" s="21"/>
    </row>
    <row r="420" spans="3:3" ht="15.75" customHeight="1">
      <c r="C420" s="21"/>
    </row>
    <row r="421" spans="3:3" ht="15.75" customHeight="1">
      <c r="C421" s="21"/>
    </row>
    <row r="422" spans="3:3" ht="15.75" customHeight="1">
      <c r="C422" s="21"/>
    </row>
    <row r="423" spans="3:3" ht="15.75" customHeight="1">
      <c r="C423" s="21"/>
    </row>
    <row r="424" spans="3:3" ht="15.75" customHeight="1">
      <c r="C424" s="21"/>
    </row>
    <row r="425" spans="3:3" ht="15.75" customHeight="1">
      <c r="C425" s="21"/>
    </row>
    <row r="426" spans="3:3" ht="15.75" customHeight="1">
      <c r="C426" s="21"/>
    </row>
    <row r="427" spans="3:3" ht="15.75" customHeight="1">
      <c r="C427" s="21"/>
    </row>
    <row r="428" spans="3:3" ht="15.75" customHeight="1">
      <c r="C428" s="21"/>
    </row>
    <row r="429" spans="3:3" ht="15.75" customHeight="1">
      <c r="C429" s="21"/>
    </row>
    <row r="430" spans="3:3" ht="15.75" customHeight="1">
      <c r="C430" s="21"/>
    </row>
    <row r="431" spans="3:3" ht="15.75" customHeight="1">
      <c r="C431" s="21"/>
    </row>
    <row r="432" spans="3:3" ht="15.75" customHeight="1">
      <c r="C432" s="21"/>
    </row>
    <row r="433" spans="3:3" ht="15.75" customHeight="1">
      <c r="C433" s="21"/>
    </row>
    <row r="434" spans="3:3" ht="15.75" customHeight="1">
      <c r="C434" s="21"/>
    </row>
    <row r="435" spans="3:3" ht="15.75" customHeight="1">
      <c r="C435" s="21"/>
    </row>
    <row r="436" spans="3:3" ht="15.75" customHeight="1">
      <c r="C436" s="21"/>
    </row>
    <row r="437" spans="3:3" ht="15.75" customHeight="1">
      <c r="C437" s="21"/>
    </row>
    <row r="438" spans="3:3" ht="15.75" customHeight="1">
      <c r="C438" s="21"/>
    </row>
    <row r="439" spans="3:3" ht="15.75" customHeight="1">
      <c r="C439" s="21"/>
    </row>
    <row r="440" spans="3:3" ht="15.75" customHeight="1">
      <c r="C440" s="21"/>
    </row>
    <row r="441" spans="3:3" ht="15.75" customHeight="1">
      <c r="C441" s="21"/>
    </row>
    <row r="442" spans="3:3" ht="15.75" customHeight="1">
      <c r="C442" s="21"/>
    </row>
    <row r="443" spans="3:3" ht="15.75" customHeight="1">
      <c r="C443" s="21"/>
    </row>
    <row r="444" spans="3:3" ht="15.75" customHeight="1">
      <c r="C444" s="21"/>
    </row>
    <row r="445" spans="3:3" ht="15.75" customHeight="1">
      <c r="C445" s="21"/>
    </row>
    <row r="446" spans="3:3" ht="15.75" customHeight="1">
      <c r="C446" s="21"/>
    </row>
    <row r="447" spans="3:3" ht="15.75" customHeight="1">
      <c r="C447" s="21"/>
    </row>
    <row r="448" spans="3:3" ht="15.75" customHeight="1">
      <c r="C448" s="21"/>
    </row>
    <row r="449" spans="3:3" ht="15.75" customHeight="1">
      <c r="C449" s="21"/>
    </row>
    <row r="450" spans="3:3" ht="15.75" customHeight="1">
      <c r="C450" s="21"/>
    </row>
    <row r="451" spans="3:3" ht="15.75" customHeight="1">
      <c r="C451" s="21"/>
    </row>
    <row r="452" spans="3:3" ht="15.75" customHeight="1">
      <c r="C452" s="21"/>
    </row>
    <row r="453" spans="3:3" ht="15.75" customHeight="1">
      <c r="C453" s="21"/>
    </row>
    <row r="454" spans="3:3" ht="15.75" customHeight="1">
      <c r="C454" s="21"/>
    </row>
    <row r="455" spans="3:3" ht="15.75" customHeight="1">
      <c r="C455" s="21"/>
    </row>
    <row r="456" spans="3:3" ht="15.75" customHeight="1">
      <c r="C456" s="21"/>
    </row>
    <row r="457" spans="3:3" ht="15.75" customHeight="1">
      <c r="C457" s="21"/>
    </row>
    <row r="458" spans="3:3" ht="15.75" customHeight="1">
      <c r="C458" s="21"/>
    </row>
    <row r="459" spans="3:3" ht="15.75" customHeight="1">
      <c r="C459" s="21"/>
    </row>
    <row r="460" spans="3:3" ht="15.75" customHeight="1">
      <c r="C460" s="21"/>
    </row>
    <row r="461" spans="3:3" ht="15.75" customHeight="1">
      <c r="C461" s="21"/>
    </row>
    <row r="462" spans="3:3" ht="15.75" customHeight="1">
      <c r="C462" s="21"/>
    </row>
    <row r="463" spans="3:3" ht="15.75" customHeight="1">
      <c r="C463" s="21"/>
    </row>
    <row r="464" spans="3:3" ht="15.75" customHeight="1">
      <c r="C464" s="21"/>
    </row>
    <row r="465" spans="3:3" ht="15.75" customHeight="1">
      <c r="C465" s="21"/>
    </row>
    <row r="466" spans="3:3" ht="15.75" customHeight="1">
      <c r="C466" s="21"/>
    </row>
    <row r="467" spans="3:3" ht="15.75" customHeight="1">
      <c r="C467" s="21"/>
    </row>
    <row r="468" spans="3:3" ht="15.75" customHeight="1">
      <c r="C468" s="21"/>
    </row>
    <row r="469" spans="3:3" ht="15.75" customHeight="1">
      <c r="C469" s="21"/>
    </row>
    <row r="470" spans="3:3" ht="15.75" customHeight="1">
      <c r="C470" s="21"/>
    </row>
    <row r="471" spans="3:3" ht="15.75" customHeight="1">
      <c r="C471" s="21"/>
    </row>
    <row r="472" spans="3:3" ht="15.75" customHeight="1">
      <c r="C472" s="21"/>
    </row>
    <row r="473" spans="3:3" ht="15.75" customHeight="1">
      <c r="C473" s="21"/>
    </row>
    <row r="474" spans="3:3" ht="15.75" customHeight="1">
      <c r="C474" s="21"/>
    </row>
    <row r="475" spans="3:3" ht="15.75" customHeight="1">
      <c r="C475" s="21"/>
    </row>
    <row r="476" spans="3:3" ht="15.75" customHeight="1">
      <c r="C476" s="21"/>
    </row>
    <row r="477" spans="3:3" ht="15.75" customHeight="1">
      <c r="C477" s="21"/>
    </row>
    <row r="478" spans="3:3" ht="15.75" customHeight="1">
      <c r="C478" s="21"/>
    </row>
    <row r="479" spans="3:3" ht="15.75" customHeight="1">
      <c r="C479" s="21"/>
    </row>
    <row r="480" spans="3:3" ht="15.75" customHeight="1">
      <c r="C480" s="21"/>
    </row>
    <row r="481" spans="3:3" ht="15.75" customHeight="1">
      <c r="C481" s="21"/>
    </row>
    <row r="482" spans="3:3" ht="15.75" customHeight="1">
      <c r="C482" s="21"/>
    </row>
    <row r="483" spans="3:3" ht="15.75" customHeight="1">
      <c r="C483" s="21"/>
    </row>
    <row r="484" spans="3:3" ht="15.75" customHeight="1">
      <c r="C484" s="21"/>
    </row>
    <row r="485" spans="3:3" ht="15.75" customHeight="1">
      <c r="C485" s="21"/>
    </row>
    <row r="486" spans="3:3" ht="15.75" customHeight="1">
      <c r="C486" s="21"/>
    </row>
    <row r="487" spans="3:3" ht="15.75" customHeight="1">
      <c r="C487" s="21"/>
    </row>
    <row r="488" spans="3:3" ht="15.75" customHeight="1">
      <c r="C488" s="21"/>
    </row>
    <row r="489" spans="3:3" ht="15.75" customHeight="1">
      <c r="C489" s="21"/>
    </row>
    <row r="490" spans="3:3" ht="15.75" customHeight="1">
      <c r="C490" s="21"/>
    </row>
    <row r="491" spans="3:3" ht="15.75" customHeight="1">
      <c r="C491" s="21"/>
    </row>
    <row r="492" spans="3:3" ht="15.75" customHeight="1">
      <c r="C492" s="21"/>
    </row>
    <row r="493" spans="3:3" ht="15.75" customHeight="1">
      <c r="C493" s="21"/>
    </row>
    <row r="494" spans="3:3" ht="15.75" customHeight="1">
      <c r="C494" s="21"/>
    </row>
    <row r="495" spans="3:3" ht="15.75" customHeight="1">
      <c r="C495" s="21"/>
    </row>
    <row r="496" spans="3:3" ht="15.75" customHeight="1">
      <c r="C496" s="21"/>
    </row>
    <row r="497" spans="3:3" ht="15.75" customHeight="1">
      <c r="C497" s="21"/>
    </row>
    <row r="498" spans="3:3" ht="15.75" customHeight="1">
      <c r="C498" s="21"/>
    </row>
    <row r="499" spans="3:3" ht="15.75" customHeight="1">
      <c r="C499" s="21"/>
    </row>
    <row r="500" spans="3:3" ht="15.75" customHeight="1">
      <c r="C500" s="21"/>
    </row>
    <row r="501" spans="3:3" ht="15.75" customHeight="1">
      <c r="C501" s="21"/>
    </row>
    <row r="502" spans="3:3" ht="15.75" customHeight="1">
      <c r="C502" s="21"/>
    </row>
    <row r="503" spans="3:3" ht="15.75" customHeight="1">
      <c r="C503" s="21"/>
    </row>
    <row r="504" spans="3:3" ht="15.75" customHeight="1">
      <c r="C504" s="21"/>
    </row>
    <row r="505" spans="3:3" ht="15.75" customHeight="1">
      <c r="C505" s="21"/>
    </row>
    <row r="506" spans="3:3" ht="15.75" customHeight="1">
      <c r="C506" s="21"/>
    </row>
    <row r="507" spans="3:3" ht="15.75" customHeight="1">
      <c r="C507" s="21"/>
    </row>
    <row r="508" spans="3:3" ht="15.75" customHeight="1">
      <c r="C508" s="21"/>
    </row>
    <row r="509" spans="3:3" ht="15.75" customHeight="1">
      <c r="C509" s="21"/>
    </row>
    <row r="510" spans="3:3" ht="15.75" customHeight="1">
      <c r="C510" s="21"/>
    </row>
    <row r="511" spans="3:3" ht="15.75" customHeight="1">
      <c r="C511" s="21"/>
    </row>
    <row r="512" spans="3:3" ht="15.75" customHeight="1">
      <c r="C512" s="21"/>
    </row>
    <row r="513" spans="3:3" ht="15.75" customHeight="1">
      <c r="C513" s="21"/>
    </row>
    <row r="514" spans="3:3" ht="15.75" customHeight="1">
      <c r="C514" s="21"/>
    </row>
    <row r="515" spans="3:3" ht="15.75" customHeight="1">
      <c r="C515" s="21"/>
    </row>
    <row r="516" spans="3:3" ht="15.75" customHeight="1">
      <c r="C516" s="21"/>
    </row>
    <row r="517" spans="3:3" ht="15.75" customHeight="1">
      <c r="C517" s="21"/>
    </row>
    <row r="518" spans="3:3" ht="15.75" customHeight="1">
      <c r="C518" s="21"/>
    </row>
    <row r="519" spans="3:3" ht="15.75" customHeight="1">
      <c r="C519" s="21"/>
    </row>
    <row r="520" spans="3:3" ht="15.75" customHeight="1">
      <c r="C520" s="21"/>
    </row>
    <row r="521" spans="3:3" ht="15.75" customHeight="1">
      <c r="C521" s="21"/>
    </row>
    <row r="522" spans="3:3" ht="15.75" customHeight="1">
      <c r="C522" s="21"/>
    </row>
    <row r="523" spans="3:3" ht="15.75" customHeight="1">
      <c r="C523" s="21"/>
    </row>
    <row r="524" spans="3:3" ht="15.75" customHeight="1">
      <c r="C524" s="21"/>
    </row>
    <row r="525" spans="3:3" ht="15.75" customHeight="1">
      <c r="C525" s="21"/>
    </row>
    <row r="526" spans="3:3" ht="15.75" customHeight="1">
      <c r="C526" s="21"/>
    </row>
    <row r="527" spans="3:3" ht="15.75" customHeight="1">
      <c r="C527" s="21"/>
    </row>
    <row r="528" spans="3:3" ht="15.75" customHeight="1">
      <c r="C528" s="21"/>
    </row>
    <row r="529" spans="3:3" ht="15.75" customHeight="1">
      <c r="C529" s="21"/>
    </row>
    <row r="530" spans="3:3" ht="15.75" customHeight="1">
      <c r="C530" s="21"/>
    </row>
    <row r="531" spans="3:3" ht="15.75" customHeight="1">
      <c r="C531" s="21"/>
    </row>
    <row r="532" spans="3:3" ht="15.75" customHeight="1">
      <c r="C532" s="21"/>
    </row>
    <row r="533" spans="3:3" ht="15.75" customHeight="1">
      <c r="C533" s="21"/>
    </row>
    <row r="534" spans="3:3" ht="15.75" customHeight="1">
      <c r="C534" s="21"/>
    </row>
    <row r="535" spans="3:3" ht="15.75" customHeight="1">
      <c r="C535" s="21"/>
    </row>
    <row r="536" spans="3:3" ht="15.75" customHeight="1">
      <c r="C536" s="21"/>
    </row>
    <row r="537" spans="3:3" ht="15.75" customHeight="1">
      <c r="C537" s="21"/>
    </row>
    <row r="538" spans="3:3" ht="15.75" customHeight="1">
      <c r="C538" s="21"/>
    </row>
    <row r="539" spans="3:3" ht="15.75" customHeight="1">
      <c r="C539" s="21"/>
    </row>
    <row r="540" spans="3:3" ht="15.75" customHeight="1">
      <c r="C540" s="21"/>
    </row>
    <row r="541" spans="3:3" ht="15.75" customHeight="1">
      <c r="C541" s="21"/>
    </row>
    <row r="542" spans="3:3" ht="15.75" customHeight="1">
      <c r="C542" s="21"/>
    </row>
    <row r="543" spans="3:3" ht="15.75" customHeight="1">
      <c r="C543" s="21"/>
    </row>
    <row r="544" spans="3:3" ht="15.75" customHeight="1">
      <c r="C544" s="21"/>
    </row>
    <row r="545" spans="3:3" ht="15.75" customHeight="1">
      <c r="C545" s="21"/>
    </row>
    <row r="546" spans="3:3" ht="15.75" customHeight="1">
      <c r="C546" s="21"/>
    </row>
    <row r="547" spans="3:3" ht="15.75" customHeight="1">
      <c r="C547" s="21"/>
    </row>
    <row r="548" spans="3:3" ht="15.75" customHeight="1">
      <c r="C548" s="21"/>
    </row>
    <row r="549" spans="3:3" ht="15.75" customHeight="1">
      <c r="C549" s="21"/>
    </row>
    <row r="550" spans="3:3" ht="15.75" customHeight="1">
      <c r="C550" s="21"/>
    </row>
    <row r="551" spans="3:3" ht="15.75" customHeight="1">
      <c r="C551" s="21"/>
    </row>
    <row r="552" spans="3:3" ht="15.75" customHeight="1">
      <c r="C552" s="21"/>
    </row>
    <row r="553" spans="3:3" ht="15.75" customHeight="1">
      <c r="C553" s="21"/>
    </row>
    <row r="554" spans="3:3" ht="15.75" customHeight="1">
      <c r="C554" s="21"/>
    </row>
    <row r="555" spans="3:3" ht="15.75" customHeight="1">
      <c r="C555" s="21"/>
    </row>
    <row r="556" spans="3:3" ht="15.75" customHeight="1">
      <c r="C556" s="21"/>
    </row>
    <row r="557" spans="3:3" ht="15.75" customHeight="1">
      <c r="C557" s="21"/>
    </row>
    <row r="558" spans="3:3" ht="15.75" customHeight="1">
      <c r="C558" s="21"/>
    </row>
    <row r="559" spans="3:3" ht="15.75" customHeight="1">
      <c r="C559" s="21"/>
    </row>
    <row r="560" spans="3:3" ht="15.75" customHeight="1">
      <c r="C560" s="21"/>
    </row>
    <row r="561" spans="3:3" ht="15.75" customHeight="1">
      <c r="C561" s="21"/>
    </row>
    <row r="562" spans="3:3" ht="15.75" customHeight="1">
      <c r="C562" s="21"/>
    </row>
    <row r="563" spans="3:3" ht="15.75" customHeight="1">
      <c r="C563" s="21"/>
    </row>
    <row r="564" spans="3:3" ht="15.75" customHeight="1">
      <c r="C564" s="21"/>
    </row>
    <row r="565" spans="3:3" ht="15.75" customHeight="1">
      <c r="C565" s="21"/>
    </row>
    <row r="566" spans="3:3" ht="15.75" customHeight="1">
      <c r="C566" s="21"/>
    </row>
    <row r="567" spans="3:3" ht="15.75" customHeight="1">
      <c r="C567" s="21"/>
    </row>
    <row r="568" spans="3:3" ht="15.75" customHeight="1">
      <c r="C568" s="21"/>
    </row>
    <row r="569" spans="3:3" ht="15.75" customHeight="1">
      <c r="C569" s="21"/>
    </row>
    <row r="570" spans="3:3" ht="15.75" customHeight="1">
      <c r="C570" s="21"/>
    </row>
    <row r="571" spans="3:3" ht="15.75" customHeight="1">
      <c r="C571" s="21"/>
    </row>
    <row r="572" spans="3:3" ht="15.75" customHeight="1">
      <c r="C572" s="21"/>
    </row>
    <row r="573" spans="3:3" ht="15.75" customHeight="1">
      <c r="C573" s="21"/>
    </row>
    <row r="574" spans="3:3" ht="15.75" customHeight="1">
      <c r="C574" s="21"/>
    </row>
    <row r="575" spans="3:3" ht="15.75" customHeight="1">
      <c r="C575" s="21"/>
    </row>
    <row r="576" spans="3:3" ht="15.75" customHeight="1">
      <c r="C576" s="21"/>
    </row>
    <row r="577" spans="3:3" ht="15.75" customHeight="1">
      <c r="C577" s="21"/>
    </row>
    <row r="578" spans="3:3" ht="15.75" customHeight="1">
      <c r="C578" s="21"/>
    </row>
    <row r="579" spans="3:3" ht="15.75" customHeight="1">
      <c r="C579" s="21"/>
    </row>
    <row r="580" spans="3:3" ht="15.75" customHeight="1">
      <c r="C580" s="21"/>
    </row>
    <row r="581" spans="3:3" ht="15.75" customHeight="1">
      <c r="C581" s="21"/>
    </row>
    <row r="582" spans="3:3" ht="15.75" customHeight="1">
      <c r="C582" s="21"/>
    </row>
    <row r="583" spans="3:3" ht="15.75" customHeight="1">
      <c r="C583" s="21"/>
    </row>
    <row r="584" spans="3:3" ht="15.75" customHeight="1">
      <c r="C584" s="21"/>
    </row>
    <row r="585" spans="3:3" ht="15.75" customHeight="1">
      <c r="C585" s="21"/>
    </row>
    <row r="586" spans="3:3" ht="15.75" customHeight="1">
      <c r="C586" s="21"/>
    </row>
    <row r="587" spans="3:3" ht="15.75" customHeight="1">
      <c r="C587" s="21"/>
    </row>
    <row r="588" spans="3:3" ht="15.75" customHeight="1">
      <c r="C588" s="21"/>
    </row>
    <row r="589" spans="3:3" ht="15.75" customHeight="1">
      <c r="C589" s="21"/>
    </row>
    <row r="590" spans="3:3" ht="15.75" customHeight="1">
      <c r="C590" s="21"/>
    </row>
    <row r="591" spans="3:3" ht="15.75" customHeight="1">
      <c r="C591" s="21"/>
    </row>
    <row r="592" spans="3:3" ht="15.75" customHeight="1">
      <c r="C592" s="21"/>
    </row>
    <row r="593" spans="3:3" ht="15.75" customHeight="1">
      <c r="C593" s="21"/>
    </row>
    <row r="594" spans="3:3" ht="15.75" customHeight="1">
      <c r="C594" s="21"/>
    </row>
    <row r="595" spans="3:3" ht="15.75" customHeight="1">
      <c r="C595" s="21"/>
    </row>
    <row r="596" spans="3:3" ht="15.75" customHeight="1">
      <c r="C596" s="21"/>
    </row>
    <row r="597" spans="3:3" ht="15.75" customHeight="1">
      <c r="C597" s="21"/>
    </row>
    <row r="598" spans="3:3" ht="15.75" customHeight="1">
      <c r="C598" s="21"/>
    </row>
    <row r="599" spans="3:3" ht="15.75" customHeight="1">
      <c r="C599" s="21"/>
    </row>
    <row r="600" spans="3:3" ht="15.75" customHeight="1">
      <c r="C600" s="21"/>
    </row>
    <row r="601" spans="3:3" ht="15.75" customHeight="1">
      <c r="C601" s="21"/>
    </row>
    <row r="602" spans="3:3" ht="15.75" customHeight="1">
      <c r="C602" s="21"/>
    </row>
    <row r="603" spans="3:3" ht="15.75" customHeight="1">
      <c r="C603" s="21"/>
    </row>
    <row r="604" spans="3:3" ht="15.75" customHeight="1">
      <c r="C604" s="21"/>
    </row>
    <row r="605" spans="3:3" ht="15.75" customHeight="1">
      <c r="C605" s="21"/>
    </row>
    <row r="606" spans="3:3" ht="15.75" customHeight="1">
      <c r="C606" s="21"/>
    </row>
    <row r="607" spans="3:3" ht="15.75" customHeight="1">
      <c r="C607" s="21"/>
    </row>
    <row r="608" spans="3:3" ht="15.75" customHeight="1">
      <c r="C608" s="21"/>
    </row>
    <row r="609" spans="3:3" ht="15.75" customHeight="1">
      <c r="C609" s="21"/>
    </row>
    <row r="610" spans="3:3" ht="15.75" customHeight="1">
      <c r="C610" s="21"/>
    </row>
    <row r="611" spans="3:3" ht="15.75" customHeight="1">
      <c r="C611" s="21"/>
    </row>
    <row r="612" spans="3:3" ht="15.75" customHeight="1">
      <c r="C612" s="21"/>
    </row>
    <row r="613" spans="3:3" ht="15.75" customHeight="1">
      <c r="C613" s="21"/>
    </row>
    <row r="614" spans="3:3" ht="15.75" customHeight="1">
      <c r="C614" s="21"/>
    </row>
    <row r="615" spans="3:3" ht="15.75" customHeight="1">
      <c r="C615" s="21"/>
    </row>
    <row r="616" spans="3:3" ht="15.75" customHeight="1">
      <c r="C616" s="21"/>
    </row>
    <row r="617" spans="3:3" ht="15.75" customHeight="1">
      <c r="C617" s="21"/>
    </row>
    <row r="618" spans="3:3" ht="15.75" customHeight="1">
      <c r="C618" s="21"/>
    </row>
    <row r="619" spans="3:3" ht="15.75" customHeight="1">
      <c r="C619" s="21"/>
    </row>
    <row r="620" spans="3:3" ht="15.75" customHeight="1">
      <c r="C620" s="21"/>
    </row>
    <row r="621" spans="3:3" ht="15.75" customHeight="1">
      <c r="C621" s="21"/>
    </row>
    <row r="622" spans="3:3" ht="15.75" customHeight="1">
      <c r="C622" s="21"/>
    </row>
    <row r="623" spans="3:3" ht="15.75" customHeight="1">
      <c r="C623" s="21"/>
    </row>
    <row r="624" spans="3:3" ht="15.75" customHeight="1">
      <c r="C624" s="21"/>
    </row>
    <row r="625" spans="3:3" ht="15.75" customHeight="1">
      <c r="C625" s="21"/>
    </row>
    <row r="626" spans="3:3" ht="15.75" customHeight="1">
      <c r="C626" s="21"/>
    </row>
    <row r="627" spans="3:3" ht="15.75" customHeight="1">
      <c r="C627" s="21"/>
    </row>
    <row r="628" spans="3:3" ht="15.75" customHeight="1">
      <c r="C628" s="21"/>
    </row>
    <row r="629" spans="3:3" ht="15.75" customHeight="1">
      <c r="C629" s="21"/>
    </row>
    <row r="630" spans="3:3" ht="15.75" customHeight="1">
      <c r="C630" s="21"/>
    </row>
    <row r="631" spans="3:3" ht="15.75" customHeight="1">
      <c r="C631" s="21"/>
    </row>
    <row r="632" spans="3:3" ht="15.75" customHeight="1">
      <c r="C632" s="21"/>
    </row>
    <row r="633" spans="3:3" ht="15.75" customHeight="1">
      <c r="C633" s="21"/>
    </row>
    <row r="634" spans="3:3" ht="15.75" customHeight="1">
      <c r="C634" s="21"/>
    </row>
    <row r="635" spans="3:3" ht="15.75" customHeight="1">
      <c r="C635" s="21"/>
    </row>
    <row r="636" spans="3:3" ht="15.75" customHeight="1">
      <c r="C636" s="21"/>
    </row>
    <row r="637" spans="3:3" ht="15.75" customHeight="1">
      <c r="C637" s="21"/>
    </row>
    <row r="638" spans="3:3" ht="15.75" customHeight="1">
      <c r="C638" s="21"/>
    </row>
    <row r="639" spans="3:3" ht="15.75" customHeight="1">
      <c r="C639" s="21"/>
    </row>
    <row r="640" spans="3:3" ht="15.75" customHeight="1">
      <c r="C640" s="21"/>
    </row>
    <row r="641" spans="3:3" ht="15.75" customHeight="1">
      <c r="C641" s="21"/>
    </row>
    <row r="642" spans="3:3" ht="15.75" customHeight="1">
      <c r="C642" s="21"/>
    </row>
    <row r="643" spans="3:3" ht="15.75" customHeight="1">
      <c r="C643" s="21"/>
    </row>
    <row r="644" spans="3:3" ht="15.75" customHeight="1">
      <c r="C644" s="21"/>
    </row>
    <row r="645" spans="3:3" ht="15.75" customHeight="1">
      <c r="C645" s="21"/>
    </row>
    <row r="646" spans="3:3" ht="15.75" customHeight="1">
      <c r="C646" s="21"/>
    </row>
    <row r="647" spans="3:3" ht="15.75" customHeight="1">
      <c r="C647" s="21"/>
    </row>
    <row r="648" spans="3:3" ht="15.75" customHeight="1">
      <c r="C648" s="21"/>
    </row>
    <row r="649" spans="3:3" ht="15.75" customHeight="1">
      <c r="C649" s="21"/>
    </row>
    <row r="650" spans="3:3" ht="15.75" customHeight="1">
      <c r="C650" s="21"/>
    </row>
    <row r="651" spans="3:3" ht="15.75" customHeight="1">
      <c r="C651" s="21"/>
    </row>
    <row r="652" spans="3:3" ht="15.75" customHeight="1">
      <c r="C652" s="21"/>
    </row>
    <row r="653" spans="3:3" ht="15.75" customHeight="1">
      <c r="C653" s="21"/>
    </row>
    <row r="654" spans="3:3" ht="15.75" customHeight="1">
      <c r="C654" s="21"/>
    </row>
    <row r="655" spans="3:3" ht="15.75" customHeight="1">
      <c r="C655" s="21"/>
    </row>
    <row r="656" spans="3:3" ht="15.75" customHeight="1">
      <c r="C656" s="21"/>
    </row>
    <row r="657" spans="3:3" ht="15.75" customHeight="1">
      <c r="C657" s="21"/>
    </row>
    <row r="658" spans="3:3" ht="15.75" customHeight="1">
      <c r="C658" s="21"/>
    </row>
    <row r="659" spans="3:3" ht="15.75" customHeight="1">
      <c r="C659" s="21"/>
    </row>
    <row r="660" spans="3:3" ht="15.75" customHeight="1">
      <c r="C660" s="21"/>
    </row>
    <row r="661" spans="3:3" ht="15.75" customHeight="1">
      <c r="C661" s="21"/>
    </row>
    <row r="662" spans="3:3" ht="15.75" customHeight="1">
      <c r="C662" s="21"/>
    </row>
    <row r="663" spans="3:3" ht="15.75" customHeight="1">
      <c r="C663" s="21"/>
    </row>
    <row r="664" spans="3:3" ht="15.75" customHeight="1">
      <c r="C664" s="21"/>
    </row>
    <row r="665" spans="3:3" ht="15.75" customHeight="1">
      <c r="C665" s="21"/>
    </row>
    <row r="666" spans="3:3" ht="15.75" customHeight="1">
      <c r="C666" s="21"/>
    </row>
    <row r="667" spans="3:3" ht="15.75" customHeight="1">
      <c r="C667" s="21"/>
    </row>
    <row r="668" spans="3:3" ht="15.75" customHeight="1">
      <c r="C668" s="21"/>
    </row>
    <row r="669" spans="3:3" ht="15.75" customHeight="1">
      <c r="C669" s="21"/>
    </row>
    <row r="670" spans="3:3" ht="15.75" customHeight="1">
      <c r="C670" s="21"/>
    </row>
    <row r="671" spans="3:3" ht="15.75" customHeight="1">
      <c r="C671" s="21"/>
    </row>
    <row r="672" spans="3:3" ht="15.75" customHeight="1">
      <c r="C672" s="21"/>
    </row>
    <row r="673" spans="3:3" ht="15.75" customHeight="1">
      <c r="C673" s="21"/>
    </row>
    <row r="674" spans="3:3" ht="15.75" customHeight="1">
      <c r="C674" s="21"/>
    </row>
    <row r="675" spans="3:3" ht="15.75" customHeight="1">
      <c r="C675" s="21"/>
    </row>
    <row r="676" spans="3:3" ht="15.75" customHeight="1">
      <c r="C676" s="21"/>
    </row>
    <row r="677" spans="3:3" ht="15.75" customHeight="1">
      <c r="C677" s="21"/>
    </row>
    <row r="678" spans="3:3" ht="15.75" customHeight="1">
      <c r="C678" s="21"/>
    </row>
    <row r="679" spans="3:3" ht="15.75" customHeight="1">
      <c r="C679" s="21"/>
    </row>
    <row r="680" spans="3:3" ht="15.75" customHeight="1">
      <c r="C680" s="21"/>
    </row>
    <row r="681" spans="3:3" ht="15.75" customHeight="1">
      <c r="C681" s="21"/>
    </row>
    <row r="682" spans="3:3" ht="15.75" customHeight="1">
      <c r="C682" s="21"/>
    </row>
    <row r="683" spans="3:3" ht="15.75" customHeight="1">
      <c r="C683" s="21"/>
    </row>
    <row r="684" spans="3:3" ht="15.75" customHeight="1">
      <c r="C684" s="21"/>
    </row>
    <row r="685" spans="3:3" ht="15.75" customHeight="1">
      <c r="C685" s="21"/>
    </row>
    <row r="686" spans="3:3" ht="15.75" customHeight="1">
      <c r="C686" s="21"/>
    </row>
    <row r="687" spans="3:3" ht="15.75" customHeight="1">
      <c r="C687" s="21"/>
    </row>
    <row r="688" spans="3:3" ht="15.75" customHeight="1">
      <c r="C688" s="21"/>
    </row>
    <row r="689" spans="3:3" ht="15.75" customHeight="1">
      <c r="C689" s="21"/>
    </row>
    <row r="690" spans="3:3" ht="15.75" customHeight="1">
      <c r="C690" s="21"/>
    </row>
    <row r="691" spans="3:3" ht="15.75" customHeight="1">
      <c r="C691" s="21"/>
    </row>
    <row r="692" spans="3:3" ht="15.75" customHeight="1">
      <c r="C692" s="21"/>
    </row>
    <row r="693" spans="3:3" ht="15.75" customHeight="1">
      <c r="C693" s="21"/>
    </row>
    <row r="694" spans="3:3" ht="15.75" customHeight="1">
      <c r="C694" s="21"/>
    </row>
    <row r="695" spans="3:3" ht="15.75" customHeight="1">
      <c r="C695" s="21"/>
    </row>
    <row r="696" spans="3:3" ht="15.75" customHeight="1">
      <c r="C696" s="21"/>
    </row>
    <row r="697" spans="3:3" ht="15.75" customHeight="1">
      <c r="C697" s="21"/>
    </row>
    <row r="698" spans="3:3" ht="15.75" customHeight="1">
      <c r="C698" s="21"/>
    </row>
    <row r="699" spans="3:3" ht="15.75" customHeight="1">
      <c r="C699" s="21"/>
    </row>
    <row r="700" spans="3:3" ht="15.75" customHeight="1">
      <c r="C700" s="21"/>
    </row>
    <row r="701" spans="3:3" ht="15.75" customHeight="1">
      <c r="C701" s="21"/>
    </row>
    <row r="702" spans="3:3" ht="15.75" customHeight="1">
      <c r="C702" s="21"/>
    </row>
    <row r="703" spans="3:3" ht="15.75" customHeight="1">
      <c r="C703" s="21"/>
    </row>
    <row r="704" spans="3:3" ht="15.75" customHeight="1">
      <c r="C704" s="21"/>
    </row>
    <row r="705" spans="3:3" ht="15.75" customHeight="1">
      <c r="C705" s="21"/>
    </row>
    <row r="706" spans="3:3" ht="15.75" customHeight="1">
      <c r="C706" s="21"/>
    </row>
    <row r="707" spans="3:3" ht="15.75" customHeight="1">
      <c r="C707" s="21"/>
    </row>
    <row r="708" spans="3:3" ht="15.75" customHeight="1">
      <c r="C708" s="21"/>
    </row>
    <row r="709" spans="3:3" ht="15.75" customHeight="1">
      <c r="C709" s="21"/>
    </row>
    <row r="710" spans="3:3" ht="15.75" customHeight="1">
      <c r="C710" s="21"/>
    </row>
    <row r="711" spans="3:3" ht="15.75" customHeight="1">
      <c r="C711" s="21"/>
    </row>
    <row r="712" spans="3:3" ht="15.75" customHeight="1">
      <c r="C712" s="21"/>
    </row>
    <row r="713" spans="3:3" ht="15.75" customHeight="1">
      <c r="C713" s="21"/>
    </row>
    <row r="714" spans="3:3" ht="15.75" customHeight="1">
      <c r="C714" s="21"/>
    </row>
    <row r="715" spans="3:3" ht="15.75" customHeight="1">
      <c r="C715" s="21"/>
    </row>
    <row r="716" spans="3:3" ht="15.75" customHeight="1">
      <c r="C716" s="21"/>
    </row>
    <row r="717" spans="3:3" ht="15.75" customHeight="1">
      <c r="C717" s="21"/>
    </row>
    <row r="718" spans="3:3" ht="15.75" customHeight="1">
      <c r="C718" s="21"/>
    </row>
    <row r="719" spans="3:3" ht="15.75" customHeight="1">
      <c r="C719" s="21"/>
    </row>
    <row r="720" spans="3:3" ht="15.75" customHeight="1">
      <c r="C720" s="21"/>
    </row>
    <row r="721" spans="3:3" ht="15.75" customHeight="1">
      <c r="C721" s="21"/>
    </row>
    <row r="722" spans="3:3" ht="15.75" customHeight="1">
      <c r="C722" s="21"/>
    </row>
    <row r="723" spans="3:3" ht="15.75" customHeight="1">
      <c r="C723" s="21"/>
    </row>
    <row r="724" spans="3:3" ht="15.75" customHeight="1">
      <c r="C724" s="21"/>
    </row>
    <row r="725" spans="3:3" ht="15.75" customHeight="1">
      <c r="C725" s="21"/>
    </row>
    <row r="726" spans="3:3" ht="15.75" customHeight="1">
      <c r="C726" s="21"/>
    </row>
    <row r="727" spans="3:3" ht="15.75" customHeight="1">
      <c r="C727" s="21"/>
    </row>
    <row r="728" spans="3:3" ht="15.75" customHeight="1">
      <c r="C728" s="21"/>
    </row>
    <row r="729" spans="3:3" ht="15.75" customHeight="1">
      <c r="C729" s="21"/>
    </row>
    <row r="730" spans="3:3" ht="15.75" customHeight="1">
      <c r="C730" s="21"/>
    </row>
    <row r="731" spans="3:3" ht="15.75" customHeight="1">
      <c r="C731" s="21"/>
    </row>
    <row r="732" spans="3:3" ht="15.75" customHeight="1">
      <c r="C732" s="21"/>
    </row>
    <row r="733" spans="3:3" ht="15.75" customHeight="1">
      <c r="C733" s="21"/>
    </row>
    <row r="734" spans="3:3" ht="15.75" customHeight="1">
      <c r="C734" s="21"/>
    </row>
    <row r="735" spans="3:3" ht="15.75" customHeight="1">
      <c r="C735" s="21"/>
    </row>
    <row r="736" spans="3:3" ht="15.75" customHeight="1">
      <c r="C736" s="21"/>
    </row>
    <row r="737" spans="3:3" ht="15.75" customHeight="1">
      <c r="C737" s="21"/>
    </row>
    <row r="738" spans="3:3" ht="15.75" customHeight="1">
      <c r="C738" s="21"/>
    </row>
    <row r="739" spans="3:3" ht="15.75" customHeight="1">
      <c r="C739" s="21"/>
    </row>
    <row r="740" spans="3:3" ht="15.75" customHeight="1">
      <c r="C740" s="21"/>
    </row>
    <row r="741" spans="3:3" ht="15.75" customHeight="1">
      <c r="C741" s="21"/>
    </row>
    <row r="742" spans="3:3" ht="15.75" customHeight="1">
      <c r="C742" s="21"/>
    </row>
    <row r="743" spans="3:3" ht="15.75" customHeight="1">
      <c r="C743" s="21"/>
    </row>
    <row r="744" spans="3:3" ht="15.75" customHeight="1">
      <c r="C744" s="21"/>
    </row>
    <row r="745" spans="3:3" ht="15.75" customHeight="1">
      <c r="C745" s="21"/>
    </row>
    <row r="746" spans="3:3" ht="15.75" customHeight="1">
      <c r="C746" s="21"/>
    </row>
    <row r="747" spans="3:3" ht="15.75" customHeight="1">
      <c r="C747" s="21"/>
    </row>
    <row r="748" spans="3:3" ht="15.75" customHeight="1">
      <c r="C748" s="21"/>
    </row>
    <row r="749" spans="3:3" ht="15.75" customHeight="1">
      <c r="C749" s="21"/>
    </row>
    <row r="750" spans="3:3" ht="15.75" customHeight="1">
      <c r="C750" s="21"/>
    </row>
    <row r="751" spans="3:3" ht="15.75" customHeight="1">
      <c r="C751" s="21"/>
    </row>
    <row r="752" spans="3:3" ht="15.75" customHeight="1">
      <c r="C752" s="21"/>
    </row>
    <row r="753" spans="3:3" ht="15.75" customHeight="1">
      <c r="C753" s="21"/>
    </row>
    <row r="754" spans="3:3" ht="15.75" customHeight="1">
      <c r="C754" s="21"/>
    </row>
    <row r="755" spans="3:3" ht="15.75" customHeight="1">
      <c r="C755" s="21"/>
    </row>
    <row r="756" spans="3:3" ht="15.75" customHeight="1">
      <c r="C756" s="21"/>
    </row>
    <row r="757" spans="3:3" ht="15.75" customHeight="1">
      <c r="C757" s="21"/>
    </row>
    <row r="758" spans="3:3" ht="15.75" customHeight="1">
      <c r="C758" s="21"/>
    </row>
    <row r="759" spans="3:3" ht="15.75" customHeight="1">
      <c r="C759" s="21"/>
    </row>
    <row r="760" spans="3:3" ht="15.75" customHeight="1">
      <c r="C760" s="21"/>
    </row>
    <row r="761" spans="3:3" ht="15.75" customHeight="1">
      <c r="C761" s="21"/>
    </row>
    <row r="762" spans="3:3" ht="15.75" customHeight="1">
      <c r="C762" s="21"/>
    </row>
    <row r="763" spans="3:3" ht="15.75" customHeight="1">
      <c r="C763" s="21"/>
    </row>
    <row r="764" spans="3:3" ht="15.75" customHeight="1">
      <c r="C764" s="21"/>
    </row>
    <row r="765" spans="3:3" ht="15.75" customHeight="1">
      <c r="C765" s="21"/>
    </row>
    <row r="766" spans="3:3" ht="15.75" customHeight="1">
      <c r="C766" s="21"/>
    </row>
    <row r="767" spans="3:3" ht="15.75" customHeight="1">
      <c r="C767" s="21"/>
    </row>
    <row r="768" spans="3:3" ht="15.75" customHeight="1">
      <c r="C768" s="21"/>
    </row>
    <row r="769" spans="3:3" ht="15.75" customHeight="1">
      <c r="C769" s="21"/>
    </row>
    <row r="770" spans="3:3" ht="15.75" customHeight="1">
      <c r="C770" s="21"/>
    </row>
    <row r="771" spans="3:3" ht="15.75" customHeight="1">
      <c r="C771" s="21"/>
    </row>
    <row r="772" spans="3:3" ht="15.75" customHeight="1">
      <c r="C772" s="21"/>
    </row>
    <row r="773" spans="3:3" ht="15.75" customHeight="1">
      <c r="C773" s="21"/>
    </row>
    <row r="774" spans="3:3" ht="15.75" customHeight="1">
      <c r="C774" s="21"/>
    </row>
    <row r="775" spans="3:3" ht="15.75" customHeight="1">
      <c r="C775" s="21"/>
    </row>
    <row r="776" spans="3:3" ht="15.75" customHeight="1">
      <c r="C776" s="21"/>
    </row>
    <row r="777" spans="3:3" ht="15.75" customHeight="1">
      <c r="C777" s="21"/>
    </row>
    <row r="778" spans="3:3" ht="15.75" customHeight="1">
      <c r="C778" s="21"/>
    </row>
    <row r="779" spans="3:3" ht="15.75" customHeight="1">
      <c r="C779" s="21"/>
    </row>
    <row r="780" spans="3:3" ht="15.75" customHeight="1">
      <c r="C780" s="21"/>
    </row>
    <row r="781" spans="3:3" ht="15.75" customHeight="1">
      <c r="C781" s="21"/>
    </row>
    <row r="782" spans="3:3" ht="15.75" customHeight="1">
      <c r="C782" s="21"/>
    </row>
    <row r="783" spans="3:3" ht="15.75" customHeight="1">
      <c r="C783" s="21"/>
    </row>
    <row r="784" spans="3:3" ht="15.75" customHeight="1">
      <c r="C784" s="21"/>
    </row>
    <row r="785" spans="3:3" ht="15.75" customHeight="1">
      <c r="C785" s="21"/>
    </row>
    <row r="786" spans="3:3" ht="15.75" customHeight="1">
      <c r="C786" s="21"/>
    </row>
    <row r="787" spans="3:3" ht="15.75" customHeight="1">
      <c r="C787" s="21"/>
    </row>
    <row r="788" spans="3:3" ht="15.75" customHeight="1">
      <c r="C788" s="21"/>
    </row>
    <row r="789" spans="3:3" ht="15.75" customHeight="1">
      <c r="C789" s="21"/>
    </row>
    <row r="790" spans="3:3" ht="15.75" customHeight="1">
      <c r="C790" s="21"/>
    </row>
    <row r="791" spans="3:3" ht="15.75" customHeight="1">
      <c r="C791" s="21"/>
    </row>
    <row r="792" spans="3:3" ht="15.75" customHeight="1">
      <c r="C792" s="21"/>
    </row>
    <row r="793" spans="3:3" ht="15.75" customHeight="1">
      <c r="C793" s="21"/>
    </row>
    <row r="794" spans="3:3" ht="15.75" customHeight="1">
      <c r="C794" s="21"/>
    </row>
    <row r="795" spans="3:3" ht="15.75" customHeight="1">
      <c r="C795" s="21"/>
    </row>
    <row r="796" spans="3:3" ht="15.75" customHeight="1">
      <c r="C796" s="21"/>
    </row>
    <row r="797" spans="3:3" ht="15.75" customHeight="1">
      <c r="C797" s="21"/>
    </row>
    <row r="798" spans="3:3" ht="15.75" customHeight="1">
      <c r="C798" s="21"/>
    </row>
    <row r="799" spans="3:3" ht="15.75" customHeight="1">
      <c r="C799" s="21"/>
    </row>
    <row r="800" spans="3:3" ht="15.75" customHeight="1">
      <c r="C800" s="21"/>
    </row>
    <row r="801" spans="3:3" ht="15.75" customHeight="1">
      <c r="C801" s="21"/>
    </row>
    <row r="802" spans="3:3" ht="15.75" customHeight="1">
      <c r="C802" s="21"/>
    </row>
    <row r="803" spans="3:3" ht="15.75" customHeight="1">
      <c r="C803" s="21"/>
    </row>
    <row r="804" spans="3:3" ht="15.75" customHeight="1">
      <c r="C804" s="21"/>
    </row>
    <row r="805" spans="3:3" ht="15.75" customHeight="1">
      <c r="C805" s="21"/>
    </row>
    <row r="806" spans="3:3" ht="15.75" customHeight="1">
      <c r="C806" s="21"/>
    </row>
    <row r="807" spans="3:3" ht="15.75" customHeight="1">
      <c r="C807" s="21"/>
    </row>
    <row r="808" spans="3:3" ht="15.75" customHeight="1">
      <c r="C808" s="21"/>
    </row>
    <row r="809" spans="3:3" ht="15.75" customHeight="1">
      <c r="C809" s="21"/>
    </row>
    <row r="810" spans="3:3" ht="15.75" customHeight="1">
      <c r="C810" s="21"/>
    </row>
    <row r="811" spans="3:3" ht="15.75" customHeight="1">
      <c r="C811" s="21"/>
    </row>
    <row r="812" spans="3:3" ht="15.75" customHeight="1">
      <c r="C812" s="21"/>
    </row>
    <row r="813" spans="3:3" ht="15.75" customHeight="1">
      <c r="C813" s="21"/>
    </row>
    <row r="814" spans="3:3" ht="15.75" customHeight="1">
      <c r="C814" s="21"/>
    </row>
    <row r="815" spans="3:3" ht="15.75" customHeight="1">
      <c r="C815" s="21"/>
    </row>
    <row r="816" spans="3:3" ht="15.75" customHeight="1">
      <c r="C816" s="21"/>
    </row>
    <row r="817" spans="3:3" ht="15.75" customHeight="1">
      <c r="C817" s="21"/>
    </row>
    <row r="818" spans="3:3" ht="15.75" customHeight="1">
      <c r="C818" s="21"/>
    </row>
    <row r="819" spans="3:3" ht="15.75" customHeight="1">
      <c r="C819" s="21"/>
    </row>
    <row r="820" spans="3:3" ht="15.75" customHeight="1">
      <c r="C820" s="21"/>
    </row>
    <row r="821" spans="3:3" ht="15.75" customHeight="1">
      <c r="C821" s="21"/>
    </row>
    <row r="822" spans="3:3" ht="15.75" customHeight="1">
      <c r="C822" s="21"/>
    </row>
    <row r="823" spans="3:3" ht="15.75" customHeight="1">
      <c r="C823" s="21"/>
    </row>
    <row r="824" spans="3:3" ht="15.75" customHeight="1">
      <c r="C824" s="21"/>
    </row>
    <row r="825" spans="3:3" ht="15.75" customHeight="1">
      <c r="C825" s="21"/>
    </row>
    <row r="826" spans="3:3" ht="15.75" customHeight="1">
      <c r="C826" s="21"/>
    </row>
    <row r="827" spans="3:3" ht="15.75" customHeight="1">
      <c r="C827" s="21"/>
    </row>
    <row r="828" spans="3:3" ht="15.75" customHeight="1">
      <c r="C828" s="21"/>
    </row>
    <row r="829" spans="3:3" ht="15.75" customHeight="1">
      <c r="C829" s="21"/>
    </row>
    <row r="830" spans="3:3" ht="15.75" customHeight="1">
      <c r="C830" s="21"/>
    </row>
    <row r="831" spans="3:3" ht="15.75" customHeight="1">
      <c r="C831" s="21"/>
    </row>
    <row r="832" spans="3:3" ht="15.75" customHeight="1">
      <c r="C832" s="21"/>
    </row>
    <row r="833" spans="3:3" ht="15.75" customHeight="1">
      <c r="C833" s="21"/>
    </row>
    <row r="834" spans="3:3" ht="15.75" customHeight="1">
      <c r="C834" s="21"/>
    </row>
    <row r="835" spans="3:3" ht="15.75" customHeight="1">
      <c r="C835" s="21"/>
    </row>
    <row r="836" spans="3:3" ht="15.75" customHeight="1">
      <c r="C836" s="21"/>
    </row>
    <row r="837" spans="3:3" ht="15.75" customHeight="1">
      <c r="C837" s="21"/>
    </row>
    <row r="838" spans="3:3" ht="15.75" customHeight="1">
      <c r="C838" s="21"/>
    </row>
    <row r="839" spans="3:3" ht="15.75" customHeight="1">
      <c r="C839" s="21"/>
    </row>
    <row r="840" spans="3:3" ht="15.75" customHeight="1">
      <c r="C840" s="21"/>
    </row>
    <row r="841" spans="3:3" ht="15.75" customHeight="1">
      <c r="C841" s="21"/>
    </row>
    <row r="842" spans="3:3" ht="15.75" customHeight="1">
      <c r="C842" s="21"/>
    </row>
    <row r="843" spans="3:3" ht="15.75" customHeight="1">
      <c r="C843" s="21"/>
    </row>
    <row r="844" spans="3:3" ht="15.75" customHeight="1">
      <c r="C844" s="21"/>
    </row>
    <row r="845" spans="3:3" ht="15.75" customHeight="1">
      <c r="C845" s="21"/>
    </row>
    <row r="846" spans="3:3" ht="15.75" customHeight="1">
      <c r="C846" s="21"/>
    </row>
    <row r="847" spans="3:3" ht="15.75" customHeight="1">
      <c r="C847" s="21"/>
    </row>
    <row r="848" spans="3:3" ht="15.75" customHeight="1">
      <c r="C848" s="21"/>
    </row>
    <row r="849" spans="3:3" ht="15.75" customHeight="1">
      <c r="C849" s="21"/>
    </row>
    <row r="850" spans="3:3" ht="15.75" customHeight="1">
      <c r="C850" s="21"/>
    </row>
    <row r="851" spans="3:3" ht="15.75" customHeight="1">
      <c r="C851" s="21"/>
    </row>
    <row r="852" spans="3:3" ht="15.75" customHeight="1">
      <c r="C852" s="21"/>
    </row>
    <row r="853" spans="3:3" ht="15.75" customHeight="1">
      <c r="C853" s="21"/>
    </row>
    <row r="854" spans="3:3" ht="15.75" customHeight="1">
      <c r="C854" s="21"/>
    </row>
    <row r="855" spans="3:3" ht="15.75" customHeight="1">
      <c r="C855" s="21"/>
    </row>
    <row r="856" spans="3:3" ht="15.75" customHeight="1">
      <c r="C856" s="21"/>
    </row>
    <row r="857" spans="3:3" ht="15.75" customHeight="1">
      <c r="C857" s="21"/>
    </row>
    <row r="858" spans="3:3" ht="15.75" customHeight="1">
      <c r="C858" s="21"/>
    </row>
    <row r="859" spans="3:3" ht="15.75" customHeight="1">
      <c r="C859" s="21"/>
    </row>
    <row r="860" spans="3:3" ht="15.75" customHeight="1">
      <c r="C860" s="21"/>
    </row>
    <row r="861" spans="3:3" ht="15.75" customHeight="1">
      <c r="C861" s="21"/>
    </row>
    <row r="862" spans="3:3" ht="15.75" customHeight="1">
      <c r="C862" s="21"/>
    </row>
    <row r="863" spans="3:3" ht="15.75" customHeight="1">
      <c r="C863" s="21"/>
    </row>
    <row r="864" spans="3:3" ht="15.75" customHeight="1">
      <c r="C864" s="21"/>
    </row>
    <row r="865" spans="3:3" ht="15.75" customHeight="1">
      <c r="C865" s="21"/>
    </row>
    <row r="866" spans="3:3" ht="15.75" customHeight="1">
      <c r="C866" s="21"/>
    </row>
    <row r="867" spans="3:3" ht="15.75" customHeight="1">
      <c r="C867" s="21"/>
    </row>
    <row r="868" spans="3:3" ht="15.75" customHeight="1">
      <c r="C868" s="21"/>
    </row>
    <row r="869" spans="3:3" ht="15.75" customHeight="1">
      <c r="C869" s="21"/>
    </row>
    <row r="870" spans="3:3" ht="15.75" customHeight="1">
      <c r="C870" s="21"/>
    </row>
    <row r="871" spans="3:3" ht="15.75" customHeight="1">
      <c r="C871" s="21"/>
    </row>
    <row r="872" spans="3:3" ht="15.75" customHeight="1">
      <c r="C872" s="21"/>
    </row>
    <row r="873" spans="3:3" ht="15.75" customHeight="1">
      <c r="C873" s="21"/>
    </row>
    <row r="874" spans="3:3" ht="15.75" customHeight="1">
      <c r="C874" s="21"/>
    </row>
    <row r="875" spans="3:3" ht="15.75" customHeight="1">
      <c r="C875" s="21"/>
    </row>
    <row r="876" spans="3:3" ht="15.75" customHeight="1">
      <c r="C876" s="21"/>
    </row>
    <row r="877" spans="3:3" ht="15.75" customHeight="1">
      <c r="C877" s="21"/>
    </row>
    <row r="878" spans="3:3" ht="15.75" customHeight="1">
      <c r="C878" s="21"/>
    </row>
    <row r="879" spans="3:3" ht="15.75" customHeight="1">
      <c r="C879" s="21"/>
    </row>
    <row r="880" spans="3:3" ht="15.75" customHeight="1">
      <c r="C880" s="21"/>
    </row>
    <row r="881" spans="3:3" ht="15.75" customHeight="1">
      <c r="C881" s="21"/>
    </row>
    <row r="882" spans="3:3" ht="15.75" customHeight="1">
      <c r="C882" s="21"/>
    </row>
    <row r="883" spans="3:3" ht="15.75" customHeight="1">
      <c r="C883" s="21"/>
    </row>
    <row r="884" spans="3:3" ht="15.75" customHeight="1">
      <c r="C884" s="21"/>
    </row>
    <row r="885" spans="3:3" ht="15.75" customHeight="1">
      <c r="C885" s="21"/>
    </row>
    <row r="886" spans="3:3" ht="15.75" customHeight="1">
      <c r="C886" s="21"/>
    </row>
    <row r="887" spans="3:3" ht="15.75" customHeight="1">
      <c r="C887" s="21"/>
    </row>
    <row r="888" spans="3:3" ht="15.75" customHeight="1">
      <c r="C888" s="21"/>
    </row>
    <row r="889" spans="3:3" ht="15.75" customHeight="1">
      <c r="C889" s="21"/>
    </row>
    <row r="890" spans="3:3" ht="15.75" customHeight="1">
      <c r="C890" s="21"/>
    </row>
    <row r="891" spans="3:3" ht="15.75" customHeight="1">
      <c r="C891" s="21"/>
    </row>
    <row r="892" spans="3:3" ht="15.75" customHeight="1">
      <c r="C892" s="21"/>
    </row>
    <row r="893" spans="3:3" ht="15.75" customHeight="1">
      <c r="C893" s="21"/>
    </row>
    <row r="894" spans="3:3" ht="15.75" customHeight="1">
      <c r="C894" s="21"/>
    </row>
    <row r="895" spans="3:3" ht="15.75" customHeight="1">
      <c r="C895" s="21"/>
    </row>
    <row r="896" spans="3:3" ht="15.75" customHeight="1">
      <c r="C896" s="21"/>
    </row>
    <row r="897" spans="3:3" ht="15.75" customHeight="1">
      <c r="C897" s="21"/>
    </row>
    <row r="898" spans="3:3" ht="15.75" customHeight="1">
      <c r="C898" s="21"/>
    </row>
    <row r="899" spans="3:3" ht="15.75" customHeight="1">
      <c r="C899" s="21"/>
    </row>
    <row r="900" spans="3:3" ht="15.75" customHeight="1">
      <c r="C900" s="21"/>
    </row>
    <row r="901" spans="3:3" ht="15.75" customHeight="1">
      <c r="C901" s="21"/>
    </row>
    <row r="902" spans="3:3" ht="15.75" customHeight="1">
      <c r="C902" s="21"/>
    </row>
    <row r="903" spans="3:3" ht="15.75" customHeight="1">
      <c r="C903" s="21"/>
    </row>
    <row r="904" spans="3:3" ht="15.75" customHeight="1">
      <c r="C904" s="21"/>
    </row>
    <row r="905" spans="3:3" ht="15.75" customHeight="1">
      <c r="C905" s="21"/>
    </row>
    <row r="906" spans="3:3" ht="15.75" customHeight="1">
      <c r="C906" s="21"/>
    </row>
    <row r="907" spans="3:3" ht="15.75" customHeight="1">
      <c r="C907" s="21"/>
    </row>
    <row r="908" spans="3:3" ht="15.75" customHeight="1">
      <c r="C908" s="21"/>
    </row>
    <row r="909" spans="3:3" ht="15.75" customHeight="1">
      <c r="C909" s="21"/>
    </row>
    <row r="910" spans="3:3" ht="15.75" customHeight="1">
      <c r="C910" s="21"/>
    </row>
    <row r="911" spans="3:3" ht="15.75" customHeight="1">
      <c r="C911" s="21"/>
    </row>
    <row r="912" spans="3:3" ht="15.75" customHeight="1">
      <c r="C912" s="21"/>
    </row>
    <row r="913" spans="3:3" ht="15.75" customHeight="1">
      <c r="C913" s="21"/>
    </row>
    <row r="914" spans="3:3" ht="15.75" customHeight="1">
      <c r="C914" s="21"/>
    </row>
    <row r="915" spans="3:3" ht="15.75" customHeight="1">
      <c r="C915" s="21"/>
    </row>
    <row r="916" spans="3:3" ht="15.75" customHeight="1">
      <c r="C916" s="21"/>
    </row>
    <row r="917" spans="3:3" ht="15.75" customHeight="1">
      <c r="C917" s="21"/>
    </row>
    <row r="918" spans="3:3" ht="15.75" customHeight="1">
      <c r="C918" s="21"/>
    </row>
    <row r="919" spans="3:3" ht="15.75" customHeight="1">
      <c r="C919" s="21"/>
    </row>
    <row r="920" spans="3:3" ht="15.75" customHeight="1">
      <c r="C920" s="21"/>
    </row>
    <row r="921" spans="3:3" ht="15.75" customHeight="1">
      <c r="C921" s="21"/>
    </row>
    <row r="922" spans="3:3" ht="15.75" customHeight="1">
      <c r="C922" s="21"/>
    </row>
    <row r="923" spans="3:3" ht="15.75" customHeight="1">
      <c r="C923" s="21"/>
    </row>
    <row r="924" spans="3:3" ht="15.75" customHeight="1">
      <c r="C924" s="21"/>
    </row>
    <row r="925" spans="3:3" ht="15.75" customHeight="1">
      <c r="C925" s="21"/>
    </row>
    <row r="926" spans="3:3" ht="15.75" customHeight="1">
      <c r="C926" s="21"/>
    </row>
    <row r="927" spans="3:3" ht="15.75" customHeight="1">
      <c r="C927" s="21"/>
    </row>
    <row r="928" spans="3:3" ht="15.75" customHeight="1">
      <c r="C928" s="21"/>
    </row>
    <row r="929" spans="3:3" ht="15.75" customHeight="1">
      <c r="C929" s="21"/>
    </row>
    <row r="930" spans="3:3" ht="15.75" customHeight="1">
      <c r="C930" s="21"/>
    </row>
    <row r="931" spans="3:3" ht="15.75" customHeight="1">
      <c r="C931" s="21"/>
    </row>
    <row r="932" spans="3:3" ht="15.75" customHeight="1">
      <c r="C932" s="21"/>
    </row>
    <row r="933" spans="3:3" ht="15.75" customHeight="1">
      <c r="C933" s="21"/>
    </row>
    <row r="934" spans="3:3" ht="15.75" customHeight="1">
      <c r="C934" s="21"/>
    </row>
    <row r="935" spans="3:3" ht="15.75" customHeight="1">
      <c r="C935" s="21"/>
    </row>
    <row r="936" spans="3:3" ht="15.75" customHeight="1">
      <c r="C936" s="21"/>
    </row>
    <row r="937" spans="3:3" ht="15.75" customHeight="1">
      <c r="C937" s="21"/>
    </row>
    <row r="938" spans="3:3" ht="15.75" customHeight="1">
      <c r="C938" s="21"/>
    </row>
    <row r="939" spans="3:3" ht="15.75" customHeight="1">
      <c r="C939" s="21"/>
    </row>
    <row r="940" spans="3:3" ht="15.75" customHeight="1">
      <c r="C940" s="21"/>
    </row>
    <row r="941" spans="3:3" ht="15.75" customHeight="1">
      <c r="C941" s="21"/>
    </row>
    <row r="942" spans="3:3" ht="15.75" customHeight="1">
      <c r="C942" s="21"/>
    </row>
    <row r="943" spans="3:3" ht="15.75" customHeight="1">
      <c r="C943" s="21"/>
    </row>
    <row r="944" spans="3:3" ht="15.75" customHeight="1">
      <c r="C944" s="21"/>
    </row>
    <row r="945" spans="3:3" ht="15.75" customHeight="1">
      <c r="C945" s="21"/>
    </row>
    <row r="946" spans="3:3" ht="15.75" customHeight="1">
      <c r="C946" s="21"/>
    </row>
    <row r="947" spans="3:3" ht="15.75" customHeight="1">
      <c r="C947" s="21"/>
    </row>
    <row r="948" spans="3:3" ht="15.75" customHeight="1">
      <c r="C948" s="21"/>
    </row>
    <row r="949" spans="3:3" ht="15.75" customHeight="1">
      <c r="C949" s="21"/>
    </row>
    <row r="950" spans="3:3" ht="15.75" customHeight="1">
      <c r="C950" s="21"/>
    </row>
    <row r="951" spans="3:3" ht="15.75" customHeight="1">
      <c r="C951" s="21"/>
    </row>
    <row r="952" spans="3:3" ht="15.75" customHeight="1">
      <c r="C952" s="21"/>
    </row>
    <row r="953" spans="3:3" ht="15.75" customHeight="1">
      <c r="C953" s="21"/>
    </row>
    <row r="954" spans="3:3" ht="15.75" customHeight="1">
      <c r="C954" s="21"/>
    </row>
    <row r="955" spans="3:3" ht="15.75" customHeight="1">
      <c r="C955" s="21"/>
    </row>
    <row r="956" spans="3:3" ht="15.75" customHeight="1">
      <c r="C956" s="21"/>
    </row>
    <row r="957" spans="3:3" ht="15.75" customHeight="1">
      <c r="C957" s="21"/>
    </row>
    <row r="958" spans="3:3" ht="15.75" customHeight="1">
      <c r="C958" s="21"/>
    </row>
    <row r="959" spans="3:3" ht="15.75" customHeight="1">
      <c r="C959" s="21"/>
    </row>
    <row r="960" spans="3:3" ht="15.75" customHeight="1">
      <c r="C960" s="21"/>
    </row>
    <row r="961" spans="3:3" ht="15.75" customHeight="1">
      <c r="C961" s="21"/>
    </row>
    <row r="962" spans="3:3" ht="15.75" customHeight="1">
      <c r="C962" s="21"/>
    </row>
    <row r="963" spans="3:3" ht="15.75" customHeight="1">
      <c r="C963" s="21"/>
    </row>
    <row r="964" spans="3:3" ht="15.75" customHeight="1">
      <c r="C964" s="21"/>
    </row>
    <row r="965" spans="3:3" ht="15.75" customHeight="1">
      <c r="C965" s="21"/>
    </row>
    <row r="966" spans="3:3" ht="15.75" customHeight="1">
      <c r="C966" s="21"/>
    </row>
    <row r="967" spans="3:3" ht="15.75" customHeight="1">
      <c r="C967" s="21"/>
    </row>
    <row r="968" spans="3:3" ht="15.75" customHeight="1">
      <c r="C968" s="21"/>
    </row>
    <row r="969" spans="3:3" ht="15.75" customHeight="1">
      <c r="C969" s="21"/>
    </row>
    <row r="970" spans="3:3" ht="15.75" customHeight="1">
      <c r="C970" s="21"/>
    </row>
    <row r="971" spans="3:3" ht="15.75" customHeight="1">
      <c r="C971" s="21"/>
    </row>
    <row r="972" spans="3:3" ht="15.75" customHeight="1">
      <c r="C972" s="21"/>
    </row>
    <row r="973" spans="3:3" ht="15.75" customHeight="1">
      <c r="C973" s="21"/>
    </row>
    <row r="974" spans="3:3" ht="15.75" customHeight="1">
      <c r="C974" s="21"/>
    </row>
    <row r="975" spans="3:3" ht="15.75" customHeight="1">
      <c r="C975" s="21"/>
    </row>
    <row r="976" spans="3:3" ht="15.75" customHeight="1">
      <c r="C976" s="21"/>
    </row>
    <row r="977" spans="3:3" ht="15.75" customHeight="1">
      <c r="C977" s="21"/>
    </row>
    <row r="978" spans="3:3" ht="15.75" customHeight="1">
      <c r="C978" s="21"/>
    </row>
    <row r="979" spans="3:3" ht="15.75" customHeight="1">
      <c r="C979" s="21"/>
    </row>
    <row r="980" spans="3:3" ht="15.75" customHeight="1">
      <c r="C980" s="21"/>
    </row>
    <row r="981" spans="3:3" ht="15.75" customHeight="1">
      <c r="C981" s="21"/>
    </row>
    <row r="982" spans="3:3" ht="15.75" customHeight="1">
      <c r="C982" s="21"/>
    </row>
    <row r="983" spans="3:3" ht="15.75" customHeight="1">
      <c r="C983" s="21"/>
    </row>
    <row r="984" spans="3:3" ht="15.75" customHeight="1">
      <c r="C984" s="21"/>
    </row>
    <row r="985" spans="3:3" ht="15.75" customHeight="1">
      <c r="C985" s="21"/>
    </row>
    <row r="986" spans="3:3" ht="15.75" customHeight="1">
      <c r="C986" s="21"/>
    </row>
    <row r="987" spans="3:3" ht="15.75" customHeight="1">
      <c r="C987" s="21"/>
    </row>
    <row r="988" spans="3:3" ht="15.75" customHeight="1">
      <c r="C988" s="21"/>
    </row>
    <row r="989" spans="3:3" ht="15.75" customHeight="1">
      <c r="C989" s="21"/>
    </row>
    <row r="990" spans="3:3" ht="15.75" customHeight="1">
      <c r="C990" s="21"/>
    </row>
    <row r="991" spans="3:3" ht="15.75" customHeight="1">
      <c r="C991" s="21"/>
    </row>
    <row r="992" spans="3:3" ht="15.75" customHeight="1">
      <c r="C992" s="21"/>
    </row>
    <row r="993" spans="3:3" ht="15.75" customHeight="1">
      <c r="C993" s="21"/>
    </row>
    <row r="994" spans="3:3" ht="15.75" customHeight="1">
      <c r="C994" s="21"/>
    </row>
    <row r="995" spans="3:3" ht="15.75" customHeight="1">
      <c r="C995" s="21"/>
    </row>
    <row r="996" spans="3:3" ht="15.75" customHeight="1">
      <c r="C996" s="21"/>
    </row>
    <row r="997" spans="3:3" ht="15.75" customHeight="1">
      <c r="C997" s="21"/>
    </row>
    <row r="998" spans="3:3" ht="15.75" customHeight="1">
      <c r="C998" s="21"/>
    </row>
    <row r="999" spans="3:3" ht="15.75" customHeight="1">
      <c r="C999" s="21"/>
    </row>
    <row r="1000" spans="3:3" ht="15.75" customHeight="1">
      <c r="C1000" s="21"/>
    </row>
  </sheetData>
  <dataValidations count="6">
    <dataValidation type="list" allowBlank="1" showErrorMessage="1" sqref="E25:E27" xr:uid="{00000000-0002-0000-0000-000000000000}">
      <formula1>$H25:$L25</formula1>
    </dataValidation>
    <dataValidation type="list" allowBlank="1" showErrorMessage="1" sqref="E17:E18" xr:uid="{00000000-0002-0000-0000-000001000000}">
      <formula1>$I17:$N17</formula1>
    </dataValidation>
    <dataValidation type="list" allowBlank="1" showErrorMessage="1" sqref="E14:E16" xr:uid="{00000000-0002-0000-0000-000002000000}">
      <formula1>$I14:$L14</formula1>
    </dataValidation>
    <dataValidation type="list" allowBlank="1" showErrorMessage="1" sqref="E22" xr:uid="{00000000-0002-0000-0000-000003000000}">
      <formula1>$I22:$O22</formula1>
    </dataValidation>
    <dataValidation type="list" allowBlank="1" showErrorMessage="1" sqref="E28:E29" xr:uid="{00000000-0002-0000-0000-000004000000}">
      <formula1>$H28:$M28</formula1>
    </dataValidation>
    <dataValidation type="list" allowBlank="1" showErrorMessage="1" sqref="E21 E23:E24 E30" xr:uid="{00000000-0002-0000-0000-000005000000}">
      <formula1>$I21:$M21</formula1>
    </dataValidation>
  </dataValidation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41796875" customWidth="1"/>
    <col min="3" max="3" width="7.41796875" customWidth="1"/>
    <col min="4" max="4" width="25.83984375" customWidth="1"/>
    <col min="5" max="5" width="2.83984375" customWidth="1"/>
    <col min="6" max="10" width="22.83984375" customWidth="1"/>
    <col min="11" max="26" width="8.8398437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1"/>
      <c r="D2" s="2" t="s">
        <v>521</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4">
      <c r="G4" s="222"/>
      <c r="H4" s="222"/>
    </row>
    <row r="5" spans="1:26" ht="14.4">
      <c r="C5" s="35" t="s">
        <v>522</v>
      </c>
      <c r="D5" s="35" t="s">
        <v>523</v>
      </c>
      <c r="G5" s="222"/>
      <c r="H5" s="222"/>
    </row>
    <row r="6" spans="1:26" ht="14.4">
      <c r="G6" s="222"/>
      <c r="H6" s="222"/>
    </row>
    <row r="7" spans="1:26" ht="14.4">
      <c r="C7" s="304"/>
      <c r="D7" s="304" t="s">
        <v>524</v>
      </c>
      <c r="E7" s="222"/>
      <c r="F7" s="223" t="s">
        <v>525</v>
      </c>
      <c r="G7" s="223" t="s">
        <v>525</v>
      </c>
      <c r="H7" s="222"/>
    </row>
    <row r="8" spans="1:26" ht="14.4">
      <c r="C8" s="305"/>
      <c r="D8" s="305"/>
      <c r="E8" s="222"/>
      <c r="F8" s="224" t="s">
        <v>526</v>
      </c>
      <c r="G8" s="224" t="s">
        <v>527</v>
      </c>
      <c r="H8" s="222"/>
      <c r="I8" s="222"/>
    </row>
    <row r="9" spans="1:26" ht="14.4">
      <c r="C9" s="12" t="s">
        <v>528</v>
      </c>
      <c r="D9" s="12" t="str">
        <f>'2 Structure'!E7</f>
        <v>Government of Indonesia</v>
      </c>
      <c r="E9" s="222"/>
      <c r="F9" s="71" t="s">
        <v>49</v>
      </c>
      <c r="G9" s="71" t="s">
        <v>49</v>
      </c>
      <c r="H9" s="222"/>
      <c r="I9" s="48" t="s">
        <v>529</v>
      </c>
      <c r="J9" s="225" t="s">
        <v>530</v>
      </c>
    </row>
    <row r="10" spans="1:26" ht="14.4">
      <c r="C10" s="12" t="s">
        <v>531</v>
      </c>
      <c r="D10" s="12" t="e">
        <f ca="1">'2 Structure'!W29</f>
        <v>#NAME?</v>
      </c>
      <c r="E10" s="222"/>
      <c r="F10" s="71" t="s">
        <v>49</v>
      </c>
      <c r="G10" s="71" t="s">
        <v>49</v>
      </c>
      <c r="H10" s="222"/>
      <c r="I10" s="53" t="s">
        <v>532</v>
      </c>
      <c r="J10" s="120" t="s">
        <v>533</v>
      </c>
    </row>
    <row r="11" spans="1:26" ht="14.4">
      <c r="C11" s="12" t="s">
        <v>534</v>
      </c>
      <c r="D11" s="12" t="e">
        <f ca="1">'2 Structure'!W30</f>
        <v>#NAME?</v>
      </c>
      <c r="E11" s="222"/>
      <c r="F11" s="71" t="s">
        <v>49</v>
      </c>
      <c r="G11" s="71" t="s">
        <v>49</v>
      </c>
      <c r="H11" s="222"/>
      <c r="I11" s="53" t="s">
        <v>535</v>
      </c>
      <c r="J11" s="120" t="s">
        <v>536</v>
      </c>
    </row>
    <row r="12" spans="1:26" ht="14.4">
      <c r="C12" s="12" t="s">
        <v>537</v>
      </c>
      <c r="D12" s="12" t="e">
        <f ca="1">'2 Structure'!W31</f>
        <v>#NAME?</v>
      </c>
      <c r="E12" s="222"/>
      <c r="F12" s="71" t="s">
        <v>49</v>
      </c>
      <c r="G12" s="71" t="s">
        <v>49</v>
      </c>
      <c r="H12" s="222"/>
      <c r="I12" s="53" t="s">
        <v>538</v>
      </c>
      <c r="J12" s="120" t="s">
        <v>539</v>
      </c>
    </row>
    <row r="13" spans="1:26" ht="14.4">
      <c r="C13" s="12" t="s">
        <v>540</v>
      </c>
      <c r="D13" s="12" t="e">
        <f ca="1">'2 Structure'!W32</f>
        <v>#NAME?</v>
      </c>
      <c r="E13" s="222"/>
      <c r="F13" s="71" t="s">
        <v>49</v>
      </c>
      <c r="G13" s="71" t="s">
        <v>49</v>
      </c>
      <c r="H13" s="222"/>
      <c r="I13" s="53" t="s">
        <v>541</v>
      </c>
      <c r="J13" s="120" t="s">
        <v>542</v>
      </c>
    </row>
    <row r="14" spans="1:26" ht="14.4">
      <c r="C14" s="12" t="s">
        <v>543</v>
      </c>
      <c r="D14" s="12" t="e">
        <f ca="1">'2 Structure'!W33</f>
        <v>#NAME?</v>
      </c>
      <c r="E14" s="222"/>
      <c r="F14" s="71" t="s">
        <v>49</v>
      </c>
      <c r="G14" s="71" t="s">
        <v>49</v>
      </c>
      <c r="H14" s="222"/>
      <c r="I14" s="82" t="s">
        <v>544</v>
      </c>
      <c r="J14" s="226" t="s">
        <v>545</v>
      </c>
    </row>
    <row r="15" spans="1:26" ht="14.4">
      <c r="C15" s="227" t="s">
        <v>546</v>
      </c>
      <c r="D15" s="227" t="e">
        <f ca="1">'2 Structure'!W34</f>
        <v>#NAME?</v>
      </c>
      <c r="E15" s="222"/>
      <c r="F15" s="80" t="s">
        <v>49</v>
      </c>
      <c r="G15" s="80" t="s">
        <v>49</v>
      </c>
    </row>
    <row r="16" spans="1:26" ht="14.4">
      <c r="E16" s="222"/>
      <c r="G16" s="222"/>
      <c r="H16" s="222"/>
    </row>
    <row r="17" spans="1:26" ht="14.4">
      <c r="A17" s="198"/>
      <c r="B17" s="198"/>
      <c r="C17" s="198"/>
      <c r="D17" s="198"/>
      <c r="E17" s="198"/>
      <c r="F17" s="198"/>
      <c r="G17" s="228"/>
      <c r="H17" s="228"/>
      <c r="I17" s="198"/>
      <c r="J17" s="198"/>
      <c r="K17" s="198"/>
      <c r="L17" s="198"/>
      <c r="M17" s="198"/>
      <c r="N17" s="198"/>
      <c r="O17" s="198"/>
      <c r="P17" s="198"/>
      <c r="Q17" s="198"/>
      <c r="R17" s="198"/>
      <c r="S17" s="198"/>
      <c r="T17" s="198"/>
      <c r="U17" s="198"/>
      <c r="V17" s="198"/>
      <c r="W17" s="198"/>
      <c r="X17" s="198"/>
      <c r="Y17" s="198"/>
      <c r="Z17" s="198"/>
    </row>
    <row r="18" spans="1:26" ht="14.4">
      <c r="G18" s="222"/>
      <c r="H18" s="222"/>
    </row>
    <row r="19" spans="1:26" ht="14.4">
      <c r="C19" s="35" t="s">
        <v>547</v>
      </c>
      <c r="D19" s="35" t="s">
        <v>548</v>
      </c>
      <c r="G19" s="222"/>
      <c r="H19" s="222"/>
    </row>
    <row r="20" spans="1:26" ht="14.4">
      <c r="G20" s="222"/>
      <c r="H20" s="222"/>
    </row>
    <row r="21" spans="1:26" ht="15.75" customHeight="1">
      <c r="C21" s="304"/>
      <c r="D21" s="304" t="s">
        <v>524</v>
      </c>
      <c r="F21" s="298" t="s">
        <v>549</v>
      </c>
      <c r="G21" s="300" t="s">
        <v>550</v>
      </c>
      <c r="H21" s="295"/>
      <c r="I21" s="301"/>
      <c r="J21" s="302" t="s">
        <v>551</v>
      </c>
    </row>
    <row r="22" spans="1:26" ht="15.75" customHeight="1">
      <c r="C22" s="305"/>
      <c r="D22" s="305"/>
      <c r="F22" s="305"/>
      <c r="G22" s="229" t="s">
        <v>552</v>
      </c>
      <c r="H22" s="230" t="s">
        <v>553</v>
      </c>
      <c r="I22" s="230" t="s">
        <v>554</v>
      </c>
      <c r="J22" s="303"/>
    </row>
    <row r="23" spans="1:26" ht="15.75" customHeight="1">
      <c r="C23" s="12" t="s">
        <v>555</v>
      </c>
      <c r="D23" s="12" t="e">
        <f t="shared" ref="D23:D28" ca="1" si="0">D10</f>
        <v>#NAME?</v>
      </c>
      <c r="F23" s="71" t="s">
        <v>49</v>
      </c>
      <c r="G23" s="231" t="s">
        <v>49</v>
      </c>
      <c r="H23" s="232" t="s">
        <v>49</v>
      </c>
      <c r="I23" s="232" t="s">
        <v>49</v>
      </c>
      <c r="J23" s="126" t="s">
        <v>49</v>
      </c>
    </row>
    <row r="24" spans="1:26" ht="15.75" customHeight="1">
      <c r="C24" s="12" t="s">
        <v>556</v>
      </c>
      <c r="D24" s="12" t="e">
        <f t="shared" ca="1" si="0"/>
        <v>#NAME?</v>
      </c>
      <c r="F24" s="71" t="s">
        <v>49</v>
      </c>
      <c r="G24" s="231" t="s">
        <v>49</v>
      </c>
      <c r="H24" s="232" t="s">
        <v>49</v>
      </c>
      <c r="I24" s="232" t="s">
        <v>49</v>
      </c>
      <c r="J24" s="126" t="s">
        <v>49</v>
      </c>
    </row>
    <row r="25" spans="1:26" ht="15.75" customHeight="1">
      <c r="C25" s="12" t="s">
        <v>557</v>
      </c>
      <c r="D25" s="12" t="e">
        <f t="shared" ca="1" si="0"/>
        <v>#NAME?</v>
      </c>
      <c r="F25" s="71" t="s">
        <v>49</v>
      </c>
      <c r="G25" s="231" t="s">
        <v>49</v>
      </c>
      <c r="H25" s="232" t="s">
        <v>49</v>
      </c>
      <c r="I25" s="232" t="s">
        <v>49</v>
      </c>
      <c r="J25" s="126" t="s">
        <v>49</v>
      </c>
    </row>
    <row r="26" spans="1:26" ht="15.75" customHeight="1">
      <c r="C26" s="12" t="s">
        <v>558</v>
      </c>
      <c r="D26" s="12" t="e">
        <f t="shared" ca="1" si="0"/>
        <v>#NAME?</v>
      </c>
      <c r="F26" s="71" t="s">
        <v>49</v>
      </c>
      <c r="G26" s="231" t="s">
        <v>49</v>
      </c>
      <c r="H26" s="232" t="s">
        <v>49</v>
      </c>
      <c r="I26" s="232" t="s">
        <v>49</v>
      </c>
      <c r="J26" s="126" t="s">
        <v>49</v>
      </c>
    </row>
    <row r="27" spans="1:26" ht="15.75" customHeight="1">
      <c r="C27" s="12" t="s">
        <v>559</v>
      </c>
      <c r="D27" s="12" t="e">
        <f t="shared" ca="1" si="0"/>
        <v>#NAME?</v>
      </c>
      <c r="F27" s="71" t="s">
        <v>49</v>
      </c>
      <c r="G27" s="231" t="s">
        <v>49</v>
      </c>
      <c r="H27" s="232" t="s">
        <v>49</v>
      </c>
      <c r="I27" s="232" t="s">
        <v>49</v>
      </c>
      <c r="J27" s="126" t="s">
        <v>49</v>
      </c>
    </row>
    <row r="28" spans="1:26" ht="15.75" customHeight="1">
      <c r="C28" s="227" t="s">
        <v>560</v>
      </c>
      <c r="D28" s="227" t="e">
        <f t="shared" ca="1" si="0"/>
        <v>#NAME?</v>
      </c>
      <c r="F28" s="80" t="s">
        <v>49</v>
      </c>
      <c r="G28" s="233" t="s">
        <v>49</v>
      </c>
      <c r="H28" s="234" t="s">
        <v>49</v>
      </c>
      <c r="I28" s="234" t="s">
        <v>49</v>
      </c>
      <c r="J28" s="132" t="s">
        <v>49</v>
      </c>
    </row>
    <row r="29" spans="1:26" ht="15.75" customHeight="1">
      <c r="G29" s="222"/>
      <c r="H29" s="222"/>
    </row>
    <row r="30" spans="1:26" ht="15.75" customHeight="1">
      <c r="A30" s="29"/>
      <c r="B30" s="29"/>
      <c r="C30" s="29"/>
      <c r="D30" s="29"/>
      <c r="E30" s="29"/>
      <c r="F30" s="29"/>
      <c r="G30" s="235"/>
      <c r="H30" s="235"/>
      <c r="I30" s="29"/>
      <c r="J30" s="29"/>
      <c r="K30" s="29"/>
      <c r="L30" s="29"/>
      <c r="M30" s="29"/>
      <c r="N30" s="29"/>
      <c r="O30" s="29"/>
      <c r="P30" s="29"/>
      <c r="Q30" s="29"/>
      <c r="R30" s="29"/>
      <c r="S30" s="29"/>
      <c r="T30" s="29"/>
      <c r="U30" s="29"/>
      <c r="V30" s="29"/>
      <c r="W30" s="29"/>
      <c r="X30" s="29"/>
      <c r="Y30" s="29"/>
      <c r="Z30" s="29"/>
    </row>
    <row r="31" spans="1:26" ht="15.75" customHeight="1">
      <c r="G31" s="222"/>
      <c r="H31" s="222"/>
    </row>
    <row r="32" spans="1:26" ht="15.75" customHeight="1">
      <c r="E32" s="222"/>
      <c r="G32" s="222"/>
      <c r="H32" s="222"/>
    </row>
    <row r="33" spans="1:26" ht="15.75" customHeight="1">
      <c r="E33" s="222"/>
      <c r="G33" s="222"/>
      <c r="H33" s="222"/>
    </row>
    <row r="34" spans="1:26" ht="15.75" customHeight="1">
      <c r="E34" s="222"/>
      <c r="G34" s="222"/>
      <c r="H34" s="222"/>
    </row>
    <row r="35" spans="1:26" ht="15.75" customHeight="1">
      <c r="E35" s="222"/>
      <c r="G35" s="222"/>
      <c r="H35" s="222"/>
    </row>
    <row r="36" spans="1:26" ht="15.75" customHeight="1">
      <c r="E36" s="222"/>
      <c r="G36" s="222"/>
      <c r="H36" s="222"/>
    </row>
    <row r="37" spans="1:26" ht="15.75" customHeight="1">
      <c r="E37" s="222"/>
      <c r="G37" s="222"/>
      <c r="H37" s="222"/>
    </row>
    <row r="38" spans="1:26" ht="15.75" customHeight="1">
      <c r="A38" s="29"/>
      <c r="B38" s="29"/>
      <c r="C38" s="29"/>
      <c r="D38" s="29"/>
      <c r="E38" s="235"/>
      <c r="F38" s="29"/>
      <c r="G38" s="235"/>
      <c r="H38" s="235"/>
      <c r="I38" s="29"/>
      <c r="J38" s="29"/>
      <c r="K38" s="29"/>
      <c r="L38" s="29"/>
      <c r="M38" s="29"/>
      <c r="N38" s="29"/>
      <c r="O38" s="29"/>
      <c r="P38" s="29"/>
      <c r="Q38" s="29"/>
      <c r="R38" s="29"/>
      <c r="S38" s="29"/>
      <c r="T38" s="29"/>
      <c r="U38" s="29"/>
      <c r="V38" s="29"/>
      <c r="W38" s="29"/>
      <c r="X38" s="29"/>
      <c r="Y38" s="29"/>
      <c r="Z38" s="29"/>
    </row>
    <row r="39" spans="1:26" ht="15.75" customHeight="1">
      <c r="G39" s="222"/>
      <c r="H39" s="222"/>
    </row>
    <row r="40" spans="1:26" ht="15.75" customHeight="1">
      <c r="G40" s="222"/>
      <c r="H40" s="222"/>
    </row>
    <row r="41" spans="1:26" ht="15.75" customHeight="1">
      <c r="G41" s="222"/>
      <c r="H41" s="222"/>
    </row>
    <row r="42" spans="1:26" ht="15.75" customHeight="1">
      <c r="G42" s="222"/>
      <c r="H42" s="222"/>
    </row>
    <row r="43" spans="1:26" ht="15.75" customHeight="1">
      <c r="G43" s="222"/>
      <c r="H43" s="222"/>
    </row>
    <row r="44" spans="1:26" ht="15.75" customHeight="1">
      <c r="G44" s="222"/>
      <c r="H44" s="222"/>
    </row>
    <row r="45" spans="1:26" ht="15.75" customHeight="1">
      <c r="G45" s="222"/>
      <c r="H45" s="222"/>
    </row>
    <row r="46" spans="1:26" ht="15.75" customHeight="1">
      <c r="G46" s="222"/>
      <c r="H46" s="222"/>
    </row>
    <row r="47" spans="1:26" ht="15.75" customHeight="1">
      <c r="G47" s="222"/>
      <c r="H47" s="222"/>
    </row>
    <row r="48" spans="1:26" ht="15.75" customHeight="1">
      <c r="G48" s="222"/>
      <c r="H48" s="222"/>
    </row>
    <row r="49" spans="7:8" ht="15.75" customHeight="1">
      <c r="G49" s="222"/>
      <c r="H49" s="222"/>
    </row>
    <row r="50" spans="7:8" ht="15.75" customHeight="1">
      <c r="G50" s="222"/>
      <c r="H50" s="222"/>
    </row>
    <row r="51" spans="7:8" ht="15.75" customHeight="1">
      <c r="G51" s="222"/>
      <c r="H51" s="222"/>
    </row>
    <row r="52" spans="7:8" ht="15.75" customHeight="1">
      <c r="G52" s="222"/>
      <c r="H52" s="222"/>
    </row>
    <row r="53" spans="7:8" ht="15.75" customHeight="1">
      <c r="G53" s="222"/>
      <c r="H53" s="222"/>
    </row>
    <row r="54" spans="7:8" ht="15.75" customHeight="1">
      <c r="G54" s="222"/>
      <c r="H54" s="222"/>
    </row>
    <row r="55" spans="7:8" ht="15.75" customHeight="1">
      <c r="G55" s="222"/>
      <c r="H55" s="222"/>
    </row>
    <row r="56" spans="7:8" ht="15.75" customHeight="1">
      <c r="G56" s="222"/>
      <c r="H56" s="222"/>
    </row>
    <row r="57" spans="7:8" ht="15.75" customHeight="1">
      <c r="G57" s="222"/>
      <c r="H57" s="222"/>
    </row>
    <row r="58" spans="7:8" ht="15.75" customHeight="1">
      <c r="G58" s="222"/>
      <c r="H58" s="222"/>
    </row>
    <row r="59" spans="7:8" ht="15.75" customHeight="1">
      <c r="G59" s="222"/>
      <c r="H59" s="222"/>
    </row>
    <row r="60" spans="7:8" ht="15.75" customHeight="1">
      <c r="G60" s="222"/>
      <c r="H60" s="222"/>
    </row>
    <row r="61" spans="7:8" ht="15.75" customHeight="1">
      <c r="G61" s="222"/>
      <c r="H61" s="222"/>
    </row>
    <row r="62" spans="7:8" ht="15.75" customHeight="1">
      <c r="G62" s="222"/>
      <c r="H62" s="222"/>
    </row>
    <row r="63" spans="7:8" ht="15.75" customHeight="1">
      <c r="G63" s="222"/>
      <c r="H63" s="222"/>
    </row>
    <row r="64" spans="7:8" ht="15.75" customHeight="1">
      <c r="G64" s="222"/>
      <c r="H64" s="222"/>
    </row>
    <row r="65" spans="7:8" ht="15.75" customHeight="1">
      <c r="G65" s="222"/>
      <c r="H65" s="222"/>
    </row>
    <row r="66" spans="7:8" ht="15.75" customHeight="1">
      <c r="G66" s="222"/>
      <c r="H66" s="222"/>
    </row>
    <row r="67" spans="7:8" ht="15.75" customHeight="1">
      <c r="G67" s="222"/>
      <c r="H67" s="222"/>
    </row>
    <row r="68" spans="7:8" ht="15.75" customHeight="1">
      <c r="G68" s="222"/>
      <c r="H68" s="222"/>
    </row>
    <row r="69" spans="7:8" ht="15.75" customHeight="1">
      <c r="G69" s="222"/>
      <c r="H69" s="222"/>
    </row>
    <row r="70" spans="7:8" ht="15.75" customHeight="1">
      <c r="G70" s="222"/>
      <c r="H70" s="222"/>
    </row>
    <row r="71" spans="7:8" ht="15.75" customHeight="1">
      <c r="G71" s="222"/>
      <c r="H71" s="222"/>
    </row>
    <row r="72" spans="7:8" ht="15.75" customHeight="1">
      <c r="G72" s="222"/>
      <c r="H72" s="222"/>
    </row>
    <row r="73" spans="7:8" ht="15.75" customHeight="1">
      <c r="G73" s="222"/>
      <c r="H73" s="222"/>
    </row>
    <row r="74" spans="7:8" ht="15.75" customHeight="1">
      <c r="G74" s="222"/>
      <c r="H74" s="222"/>
    </row>
    <row r="75" spans="7:8" ht="15.75" customHeight="1">
      <c r="G75" s="222"/>
      <c r="H75" s="222"/>
    </row>
    <row r="76" spans="7:8" ht="15.75" customHeight="1">
      <c r="G76" s="222"/>
      <c r="H76" s="222"/>
    </row>
    <row r="77" spans="7:8" ht="15.75" customHeight="1">
      <c r="G77" s="222"/>
      <c r="H77" s="222"/>
    </row>
    <row r="78" spans="7:8" ht="15.75" customHeight="1">
      <c r="G78" s="222"/>
      <c r="H78" s="222"/>
    </row>
    <row r="79" spans="7:8" ht="15.75" customHeight="1">
      <c r="G79" s="222"/>
      <c r="H79" s="222"/>
    </row>
    <row r="80" spans="7:8" ht="15.75" customHeight="1">
      <c r="G80" s="222"/>
      <c r="H80" s="222"/>
    </row>
    <row r="81" spans="7:8" ht="15.75" customHeight="1">
      <c r="G81" s="222"/>
      <c r="H81" s="222"/>
    </row>
    <row r="82" spans="7:8" ht="15.75" customHeight="1">
      <c r="G82" s="222"/>
      <c r="H82" s="222"/>
    </row>
    <row r="83" spans="7:8" ht="15.75" customHeight="1">
      <c r="G83" s="222"/>
      <c r="H83" s="222"/>
    </row>
    <row r="84" spans="7:8" ht="15.75" customHeight="1">
      <c r="G84" s="222"/>
      <c r="H84" s="222"/>
    </row>
    <row r="85" spans="7:8" ht="15.75" customHeight="1">
      <c r="G85" s="222"/>
      <c r="H85" s="222"/>
    </row>
    <row r="86" spans="7:8" ht="15.75" customHeight="1">
      <c r="G86" s="222"/>
      <c r="H86" s="222"/>
    </row>
    <row r="87" spans="7:8" ht="15.75" customHeight="1">
      <c r="G87" s="222"/>
      <c r="H87" s="222"/>
    </row>
    <row r="88" spans="7:8" ht="15.75" customHeight="1">
      <c r="G88" s="222"/>
      <c r="H88" s="222"/>
    </row>
    <row r="89" spans="7:8" ht="15.75" customHeight="1">
      <c r="G89" s="222"/>
      <c r="H89" s="222"/>
    </row>
    <row r="90" spans="7:8" ht="15.75" customHeight="1">
      <c r="G90" s="222"/>
      <c r="H90" s="222"/>
    </row>
    <row r="91" spans="7:8" ht="15.75" customHeight="1">
      <c r="G91" s="222"/>
      <c r="H91" s="222"/>
    </row>
    <row r="92" spans="7:8" ht="15.75" customHeight="1">
      <c r="G92" s="222"/>
      <c r="H92" s="222"/>
    </row>
    <row r="93" spans="7:8" ht="15.75" customHeight="1">
      <c r="G93" s="222"/>
      <c r="H93" s="222"/>
    </row>
    <row r="94" spans="7:8" ht="15.75" customHeight="1">
      <c r="G94" s="222"/>
      <c r="H94" s="222"/>
    </row>
    <row r="95" spans="7:8" ht="15.75" customHeight="1">
      <c r="G95" s="222"/>
      <c r="H95" s="222"/>
    </row>
    <row r="96" spans="7:8" ht="15.75" customHeight="1">
      <c r="G96" s="222"/>
      <c r="H96" s="222"/>
    </row>
    <row r="97" spans="7:8" ht="15.75" customHeight="1">
      <c r="G97" s="222"/>
      <c r="H97" s="222"/>
    </row>
    <row r="98" spans="7:8" ht="15.75" customHeight="1">
      <c r="G98" s="222"/>
      <c r="H98" s="222"/>
    </row>
    <row r="99" spans="7:8" ht="15.75" customHeight="1">
      <c r="G99" s="222"/>
      <c r="H99" s="222"/>
    </row>
    <row r="100" spans="7:8" ht="15.75" customHeight="1">
      <c r="G100" s="222"/>
      <c r="H100" s="222"/>
    </row>
    <row r="101" spans="7:8" ht="15.75" customHeight="1">
      <c r="G101" s="222"/>
      <c r="H101" s="222"/>
    </row>
    <row r="102" spans="7:8" ht="15.75" customHeight="1">
      <c r="G102" s="222"/>
      <c r="H102" s="222"/>
    </row>
    <row r="103" spans="7:8" ht="15.75" customHeight="1">
      <c r="G103" s="222"/>
      <c r="H103" s="222"/>
    </row>
    <row r="104" spans="7:8" ht="15.75" customHeight="1">
      <c r="G104" s="222"/>
      <c r="H104" s="222"/>
    </row>
    <row r="105" spans="7:8" ht="15.75" customHeight="1">
      <c r="G105" s="222"/>
      <c r="H105" s="222"/>
    </row>
    <row r="106" spans="7:8" ht="15.75" customHeight="1">
      <c r="G106" s="222"/>
      <c r="H106" s="222"/>
    </row>
    <row r="107" spans="7:8" ht="15.75" customHeight="1">
      <c r="G107" s="222"/>
      <c r="H107" s="222"/>
    </row>
    <row r="108" spans="7:8" ht="15.75" customHeight="1">
      <c r="G108" s="222"/>
      <c r="H108" s="222"/>
    </row>
    <row r="109" spans="7:8" ht="15.75" customHeight="1">
      <c r="G109" s="222"/>
      <c r="H109" s="222"/>
    </row>
    <row r="110" spans="7:8" ht="15.75" customHeight="1">
      <c r="G110" s="222"/>
      <c r="H110" s="222"/>
    </row>
    <row r="111" spans="7:8" ht="15.75" customHeight="1">
      <c r="G111" s="222"/>
      <c r="H111" s="222"/>
    </row>
    <row r="112" spans="7:8" ht="15.75" customHeight="1">
      <c r="G112" s="222"/>
      <c r="H112" s="222"/>
    </row>
    <row r="113" spans="7:8" ht="15.75" customHeight="1">
      <c r="G113" s="222"/>
      <c r="H113" s="222"/>
    </row>
    <row r="114" spans="7:8" ht="15.75" customHeight="1">
      <c r="G114" s="222"/>
      <c r="H114" s="222"/>
    </row>
    <row r="115" spans="7:8" ht="15.75" customHeight="1">
      <c r="G115" s="222"/>
      <c r="H115" s="222"/>
    </row>
    <row r="116" spans="7:8" ht="15.75" customHeight="1">
      <c r="G116" s="222"/>
      <c r="H116" s="222"/>
    </row>
    <row r="117" spans="7:8" ht="15.75" customHeight="1">
      <c r="G117" s="222"/>
      <c r="H117" s="222"/>
    </row>
    <row r="118" spans="7:8" ht="15.75" customHeight="1">
      <c r="G118" s="222"/>
      <c r="H118" s="222"/>
    </row>
    <row r="119" spans="7:8" ht="15.75" customHeight="1">
      <c r="G119" s="222"/>
      <c r="H119" s="222"/>
    </row>
    <row r="120" spans="7:8" ht="15.75" customHeight="1">
      <c r="G120" s="222"/>
      <c r="H120" s="222"/>
    </row>
    <row r="121" spans="7:8" ht="15.75" customHeight="1">
      <c r="G121" s="222"/>
      <c r="H121" s="222"/>
    </row>
    <row r="122" spans="7:8" ht="15.75" customHeight="1">
      <c r="G122" s="222"/>
      <c r="H122" s="222"/>
    </row>
    <row r="123" spans="7:8" ht="15.75" customHeight="1">
      <c r="G123" s="222"/>
      <c r="H123" s="222"/>
    </row>
    <row r="124" spans="7:8" ht="15.75" customHeight="1">
      <c r="G124" s="222"/>
      <c r="H124" s="222"/>
    </row>
    <row r="125" spans="7:8" ht="15.75" customHeight="1">
      <c r="G125" s="222"/>
      <c r="H125" s="222"/>
    </row>
    <row r="126" spans="7:8" ht="15.75" customHeight="1">
      <c r="G126" s="222"/>
      <c r="H126" s="222"/>
    </row>
    <row r="127" spans="7:8" ht="15.75" customHeight="1">
      <c r="G127" s="222"/>
      <c r="H127" s="222"/>
    </row>
    <row r="128" spans="7:8" ht="15.75" customHeight="1">
      <c r="G128" s="222"/>
      <c r="H128" s="222"/>
    </row>
    <row r="129" spans="7:8" ht="15.75" customHeight="1">
      <c r="G129" s="222"/>
      <c r="H129" s="222"/>
    </row>
    <row r="130" spans="7:8" ht="15.75" customHeight="1">
      <c r="G130" s="222"/>
      <c r="H130" s="222"/>
    </row>
    <row r="131" spans="7:8" ht="15.75" customHeight="1">
      <c r="G131" s="222"/>
      <c r="H131" s="222"/>
    </row>
    <row r="132" spans="7:8" ht="15.75" customHeight="1">
      <c r="G132" s="222"/>
      <c r="H132" s="222"/>
    </row>
    <row r="133" spans="7:8" ht="15.75" customHeight="1">
      <c r="G133" s="222"/>
      <c r="H133" s="222"/>
    </row>
    <row r="134" spans="7:8" ht="15.75" customHeight="1">
      <c r="G134" s="222"/>
      <c r="H134" s="222"/>
    </row>
    <row r="135" spans="7:8" ht="15.75" customHeight="1">
      <c r="G135" s="222"/>
      <c r="H135" s="222"/>
    </row>
    <row r="136" spans="7:8" ht="15.75" customHeight="1">
      <c r="G136" s="222"/>
      <c r="H136" s="222"/>
    </row>
    <row r="137" spans="7:8" ht="15.75" customHeight="1">
      <c r="G137" s="222"/>
      <c r="H137" s="222"/>
    </row>
    <row r="138" spans="7:8" ht="15.75" customHeight="1">
      <c r="G138" s="222"/>
      <c r="H138" s="222"/>
    </row>
    <row r="139" spans="7:8" ht="15.75" customHeight="1">
      <c r="G139" s="222"/>
      <c r="H139" s="222"/>
    </row>
    <row r="140" spans="7:8" ht="15.75" customHeight="1">
      <c r="G140" s="222"/>
      <c r="H140" s="222"/>
    </row>
    <row r="141" spans="7:8" ht="15.75" customHeight="1">
      <c r="G141" s="222"/>
      <c r="H141" s="222"/>
    </row>
    <row r="142" spans="7:8" ht="15.75" customHeight="1">
      <c r="G142" s="222"/>
      <c r="H142" s="222"/>
    </row>
    <row r="143" spans="7:8" ht="15.75" customHeight="1">
      <c r="G143" s="222"/>
      <c r="H143" s="222"/>
    </row>
    <row r="144" spans="7:8" ht="15.75" customHeight="1">
      <c r="G144" s="222"/>
      <c r="H144" s="222"/>
    </row>
    <row r="145" spans="7:8" ht="15.75" customHeight="1">
      <c r="G145" s="222"/>
      <c r="H145" s="222"/>
    </row>
    <row r="146" spans="7:8" ht="15.75" customHeight="1">
      <c r="G146" s="222"/>
      <c r="H146" s="222"/>
    </row>
    <row r="147" spans="7:8" ht="15.75" customHeight="1">
      <c r="G147" s="222"/>
      <c r="H147" s="222"/>
    </row>
    <row r="148" spans="7:8" ht="15.75" customHeight="1">
      <c r="G148" s="222"/>
      <c r="H148" s="222"/>
    </row>
    <row r="149" spans="7:8" ht="15.75" customHeight="1">
      <c r="G149" s="222"/>
      <c r="H149" s="222"/>
    </row>
    <row r="150" spans="7:8" ht="15.75" customHeight="1">
      <c r="G150" s="222"/>
      <c r="H150" s="222"/>
    </row>
    <row r="151" spans="7:8" ht="15.75" customHeight="1">
      <c r="G151" s="222"/>
      <c r="H151" s="222"/>
    </row>
    <row r="152" spans="7:8" ht="15.75" customHeight="1">
      <c r="G152" s="222"/>
      <c r="H152" s="222"/>
    </row>
    <row r="153" spans="7:8" ht="15.75" customHeight="1">
      <c r="G153" s="222"/>
      <c r="H153" s="222"/>
    </row>
    <row r="154" spans="7:8" ht="15.75" customHeight="1">
      <c r="G154" s="222"/>
      <c r="H154" s="222"/>
    </row>
    <row r="155" spans="7:8" ht="15.75" customHeight="1">
      <c r="G155" s="222"/>
      <c r="H155" s="222"/>
    </row>
    <row r="156" spans="7:8" ht="15.75" customHeight="1">
      <c r="G156" s="222"/>
      <c r="H156" s="222"/>
    </row>
    <row r="157" spans="7:8" ht="15.75" customHeight="1">
      <c r="G157" s="222"/>
      <c r="H157" s="222"/>
    </row>
    <row r="158" spans="7:8" ht="15.75" customHeight="1">
      <c r="G158" s="222"/>
      <c r="H158" s="222"/>
    </row>
    <row r="159" spans="7:8" ht="15.75" customHeight="1">
      <c r="G159" s="222"/>
      <c r="H159" s="222"/>
    </row>
    <row r="160" spans="7:8" ht="15.75" customHeight="1">
      <c r="G160" s="222"/>
      <c r="H160" s="222"/>
    </row>
    <row r="161" spans="7:8" ht="15.75" customHeight="1">
      <c r="G161" s="222"/>
      <c r="H161" s="222"/>
    </row>
    <row r="162" spans="7:8" ht="15.75" customHeight="1">
      <c r="G162" s="222"/>
      <c r="H162" s="222"/>
    </row>
    <row r="163" spans="7:8" ht="15.75" customHeight="1">
      <c r="G163" s="222"/>
      <c r="H163" s="222"/>
    </row>
    <row r="164" spans="7:8" ht="15.75" customHeight="1">
      <c r="G164" s="222"/>
      <c r="H164" s="222"/>
    </row>
    <row r="165" spans="7:8" ht="15.75" customHeight="1">
      <c r="G165" s="222"/>
      <c r="H165" s="222"/>
    </row>
    <row r="166" spans="7:8" ht="15.75" customHeight="1">
      <c r="G166" s="222"/>
      <c r="H166" s="222"/>
    </row>
    <row r="167" spans="7:8" ht="15.75" customHeight="1">
      <c r="G167" s="222"/>
      <c r="H167" s="222"/>
    </row>
    <row r="168" spans="7:8" ht="15.75" customHeight="1">
      <c r="G168" s="222"/>
      <c r="H168" s="222"/>
    </row>
    <row r="169" spans="7:8" ht="15.75" customHeight="1">
      <c r="G169" s="222"/>
      <c r="H169" s="222"/>
    </row>
    <row r="170" spans="7:8" ht="15.75" customHeight="1">
      <c r="G170" s="222"/>
      <c r="H170" s="222"/>
    </row>
    <row r="171" spans="7:8" ht="15.75" customHeight="1">
      <c r="G171" s="222"/>
      <c r="H171" s="222"/>
    </row>
    <row r="172" spans="7:8" ht="15.75" customHeight="1">
      <c r="G172" s="222"/>
      <c r="H172" s="222"/>
    </row>
    <row r="173" spans="7:8" ht="15.75" customHeight="1">
      <c r="G173" s="222"/>
      <c r="H173" s="222"/>
    </row>
    <row r="174" spans="7:8" ht="15.75" customHeight="1">
      <c r="G174" s="222"/>
      <c r="H174" s="222"/>
    </row>
    <row r="175" spans="7:8" ht="15.75" customHeight="1">
      <c r="G175" s="222"/>
      <c r="H175" s="222"/>
    </row>
    <row r="176" spans="7:8" ht="15.75" customHeight="1">
      <c r="G176" s="222"/>
      <c r="H176" s="222"/>
    </row>
    <row r="177" spans="7:8" ht="15.75" customHeight="1">
      <c r="G177" s="222"/>
      <c r="H177" s="222"/>
    </row>
    <row r="178" spans="7:8" ht="15.75" customHeight="1">
      <c r="G178" s="222"/>
      <c r="H178" s="222"/>
    </row>
    <row r="179" spans="7:8" ht="15.75" customHeight="1">
      <c r="G179" s="222"/>
      <c r="H179" s="222"/>
    </row>
    <row r="180" spans="7:8" ht="15.75" customHeight="1">
      <c r="G180" s="222"/>
      <c r="H180" s="222"/>
    </row>
    <row r="181" spans="7:8" ht="15.75" customHeight="1">
      <c r="G181" s="222"/>
      <c r="H181" s="222"/>
    </row>
    <row r="182" spans="7:8" ht="15.75" customHeight="1">
      <c r="G182" s="222"/>
      <c r="H182" s="222"/>
    </row>
    <row r="183" spans="7:8" ht="15.75" customHeight="1">
      <c r="G183" s="222"/>
      <c r="H183" s="222"/>
    </row>
    <row r="184" spans="7:8" ht="15.75" customHeight="1">
      <c r="G184" s="222"/>
      <c r="H184" s="222"/>
    </row>
    <row r="185" spans="7:8" ht="15.75" customHeight="1">
      <c r="G185" s="222"/>
      <c r="H185" s="222"/>
    </row>
    <row r="186" spans="7:8" ht="15.75" customHeight="1">
      <c r="G186" s="222"/>
      <c r="H186" s="222"/>
    </row>
    <row r="187" spans="7:8" ht="15.75" customHeight="1">
      <c r="G187" s="222"/>
      <c r="H187" s="222"/>
    </row>
    <row r="188" spans="7:8" ht="15.75" customHeight="1">
      <c r="G188" s="222"/>
      <c r="H188" s="222"/>
    </row>
    <row r="189" spans="7:8" ht="15.75" customHeight="1">
      <c r="G189" s="222"/>
      <c r="H189" s="222"/>
    </row>
    <row r="190" spans="7:8" ht="15.75" customHeight="1">
      <c r="G190" s="222"/>
      <c r="H190" s="222"/>
    </row>
    <row r="191" spans="7:8" ht="15.75" customHeight="1">
      <c r="G191" s="222"/>
      <c r="H191" s="222"/>
    </row>
    <row r="192" spans="7:8" ht="15.75" customHeight="1">
      <c r="G192" s="222"/>
      <c r="H192" s="222"/>
    </row>
    <row r="193" spans="7:8" ht="15.75" customHeight="1">
      <c r="G193" s="222"/>
      <c r="H193" s="222"/>
    </row>
    <row r="194" spans="7:8" ht="15.75" customHeight="1">
      <c r="G194" s="222"/>
      <c r="H194" s="222"/>
    </row>
    <row r="195" spans="7:8" ht="15.75" customHeight="1">
      <c r="G195" s="222"/>
      <c r="H195" s="222"/>
    </row>
    <row r="196" spans="7:8" ht="15.75" customHeight="1">
      <c r="G196" s="222"/>
      <c r="H196" s="222"/>
    </row>
    <row r="197" spans="7:8" ht="15.75" customHeight="1">
      <c r="G197" s="222"/>
      <c r="H197" s="222"/>
    </row>
    <row r="198" spans="7:8" ht="15.75" customHeight="1">
      <c r="G198" s="222"/>
      <c r="H198" s="222"/>
    </row>
    <row r="199" spans="7:8" ht="15.75" customHeight="1">
      <c r="G199" s="222"/>
      <c r="H199" s="222"/>
    </row>
    <row r="200" spans="7:8" ht="15.75" customHeight="1">
      <c r="G200" s="222"/>
      <c r="H200" s="222"/>
    </row>
    <row r="201" spans="7:8" ht="15.75" customHeight="1">
      <c r="G201" s="222"/>
      <c r="H201" s="222"/>
    </row>
    <row r="202" spans="7:8" ht="15.75" customHeight="1">
      <c r="G202" s="222"/>
      <c r="H202" s="222"/>
    </row>
    <row r="203" spans="7:8" ht="15.75" customHeight="1">
      <c r="G203" s="222"/>
      <c r="H203" s="222"/>
    </row>
    <row r="204" spans="7:8" ht="15.75" customHeight="1">
      <c r="G204" s="222"/>
      <c r="H204" s="222"/>
    </row>
    <row r="205" spans="7:8" ht="15.75" customHeight="1">
      <c r="G205" s="222"/>
      <c r="H205" s="222"/>
    </row>
    <row r="206" spans="7:8" ht="15.75" customHeight="1">
      <c r="G206" s="222"/>
      <c r="H206" s="222"/>
    </row>
    <row r="207" spans="7:8" ht="15.75" customHeight="1">
      <c r="G207" s="222"/>
      <c r="H207" s="222"/>
    </row>
    <row r="208" spans="7:8" ht="15.75" customHeight="1">
      <c r="G208" s="222"/>
      <c r="H208" s="222"/>
    </row>
    <row r="209" spans="7:8" ht="15.75" customHeight="1">
      <c r="G209" s="222"/>
      <c r="H209" s="222"/>
    </row>
    <row r="210" spans="7:8" ht="15.75" customHeight="1">
      <c r="G210" s="222"/>
      <c r="H210" s="222"/>
    </row>
    <row r="211" spans="7:8" ht="15.75" customHeight="1">
      <c r="G211" s="222"/>
      <c r="H211" s="222"/>
    </row>
    <row r="212" spans="7:8" ht="15.75" customHeight="1">
      <c r="G212" s="222"/>
      <c r="H212" s="222"/>
    </row>
    <row r="213" spans="7:8" ht="15.75" customHeight="1">
      <c r="G213" s="222"/>
      <c r="H213" s="222"/>
    </row>
    <row r="214" spans="7:8" ht="15.75" customHeight="1">
      <c r="G214" s="222"/>
      <c r="H214" s="222"/>
    </row>
    <row r="215" spans="7:8" ht="15.75" customHeight="1">
      <c r="G215" s="222"/>
      <c r="H215" s="222"/>
    </row>
    <row r="216" spans="7:8" ht="15.75" customHeight="1">
      <c r="G216" s="222"/>
      <c r="H216" s="222"/>
    </row>
    <row r="217" spans="7:8" ht="15.75" customHeight="1">
      <c r="G217" s="222"/>
      <c r="H217" s="222"/>
    </row>
    <row r="218" spans="7:8" ht="15.75" customHeight="1">
      <c r="G218" s="222"/>
      <c r="H218" s="222"/>
    </row>
    <row r="219" spans="7:8" ht="15.75" customHeight="1">
      <c r="G219" s="222"/>
      <c r="H219" s="222"/>
    </row>
    <row r="220" spans="7:8" ht="15.75" customHeight="1">
      <c r="G220" s="222"/>
      <c r="H220" s="222"/>
    </row>
    <row r="221" spans="7:8" ht="15.75" customHeight="1">
      <c r="G221" s="222"/>
      <c r="H221" s="222"/>
    </row>
    <row r="222" spans="7:8" ht="15.75" customHeight="1">
      <c r="G222" s="222"/>
      <c r="H222" s="222"/>
    </row>
    <row r="223" spans="7:8" ht="15.75" customHeight="1">
      <c r="G223" s="222"/>
      <c r="H223" s="222"/>
    </row>
    <row r="224" spans="7:8" ht="15.75" customHeight="1">
      <c r="G224" s="222"/>
      <c r="H224" s="222"/>
    </row>
    <row r="225" spans="7:8" ht="15.75" customHeight="1">
      <c r="G225" s="222"/>
      <c r="H225" s="222"/>
    </row>
    <row r="226" spans="7:8" ht="15.75" customHeight="1">
      <c r="G226" s="222"/>
      <c r="H226" s="222"/>
    </row>
    <row r="227" spans="7:8" ht="15.75" customHeight="1">
      <c r="G227" s="222"/>
      <c r="H227" s="222"/>
    </row>
    <row r="228" spans="7:8" ht="15.75" customHeight="1">
      <c r="G228" s="222"/>
      <c r="H228" s="222"/>
    </row>
    <row r="229" spans="7:8" ht="15.75" customHeight="1">
      <c r="G229" s="222"/>
      <c r="H229" s="222"/>
    </row>
    <row r="230" spans="7:8" ht="15.75" customHeight="1">
      <c r="G230" s="222"/>
      <c r="H230" s="222"/>
    </row>
    <row r="231" spans="7:8" ht="15.75" customHeight="1">
      <c r="G231" s="222"/>
      <c r="H231" s="222"/>
    </row>
    <row r="232" spans="7:8" ht="15.75" customHeight="1">
      <c r="G232" s="222"/>
      <c r="H232" s="222"/>
    </row>
    <row r="233" spans="7:8" ht="15.75" customHeight="1">
      <c r="G233" s="222"/>
      <c r="H233" s="222"/>
    </row>
    <row r="234" spans="7:8" ht="15.75" customHeight="1">
      <c r="G234" s="222"/>
      <c r="H234" s="222"/>
    </row>
    <row r="235" spans="7:8" ht="15.75" customHeight="1">
      <c r="G235" s="222"/>
      <c r="H235" s="222"/>
    </row>
    <row r="236" spans="7:8" ht="15.75" customHeight="1">
      <c r="G236" s="222"/>
      <c r="H236" s="222"/>
    </row>
    <row r="237" spans="7:8" ht="15.75" customHeight="1">
      <c r="G237" s="222"/>
      <c r="H237" s="222"/>
    </row>
    <row r="238" spans="7:8" ht="15.75" customHeight="1">
      <c r="G238" s="222"/>
      <c r="H238" s="222"/>
    </row>
    <row r="239" spans="7:8" ht="15.75" customHeight="1">
      <c r="G239" s="222"/>
      <c r="H239" s="222"/>
    </row>
    <row r="240" spans="7:8" ht="15.75" customHeight="1">
      <c r="G240" s="222"/>
      <c r="H240" s="222"/>
    </row>
    <row r="241" spans="7:8" ht="15.75" customHeight="1">
      <c r="G241" s="222"/>
      <c r="H241" s="222"/>
    </row>
    <row r="242" spans="7:8" ht="15.75" customHeight="1">
      <c r="G242" s="222"/>
      <c r="H242" s="222"/>
    </row>
    <row r="243" spans="7:8" ht="15.75" customHeight="1">
      <c r="G243" s="222"/>
      <c r="H243" s="222"/>
    </row>
    <row r="244" spans="7:8" ht="15.75" customHeight="1">
      <c r="G244" s="222"/>
      <c r="H244" s="222"/>
    </row>
    <row r="245" spans="7:8" ht="15.75" customHeight="1">
      <c r="G245" s="222"/>
      <c r="H245" s="222"/>
    </row>
    <row r="246" spans="7:8" ht="15.75" customHeight="1">
      <c r="G246" s="222"/>
      <c r="H246" s="222"/>
    </row>
    <row r="247" spans="7:8" ht="15.75" customHeight="1">
      <c r="G247" s="222"/>
      <c r="H247" s="222"/>
    </row>
    <row r="248" spans="7:8" ht="15.75" customHeight="1">
      <c r="G248" s="222"/>
      <c r="H248" s="222"/>
    </row>
    <row r="249" spans="7:8" ht="15.75" customHeight="1">
      <c r="G249" s="222"/>
      <c r="H249" s="222"/>
    </row>
    <row r="250" spans="7:8" ht="15.75" customHeight="1">
      <c r="G250" s="222"/>
      <c r="H250" s="222"/>
    </row>
    <row r="251" spans="7:8" ht="15.75" customHeight="1">
      <c r="G251" s="222"/>
      <c r="H251" s="222"/>
    </row>
    <row r="252" spans="7:8" ht="15.75" customHeight="1">
      <c r="G252" s="222"/>
      <c r="H252" s="222"/>
    </row>
    <row r="253" spans="7:8" ht="15.75" customHeight="1">
      <c r="G253" s="222"/>
      <c r="H253" s="222"/>
    </row>
    <row r="254" spans="7:8" ht="15.75" customHeight="1">
      <c r="G254" s="222"/>
      <c r="H254" s="222"/>
    </row>
    <row r="255" spans="7:8" ht="15.75" customHeight="1">
      <c r="G255" s="222"/>
      <c r="H255" s="222"/>
    </row>
    <row r="256" spans="7:8" ht="15.75" customHeight="1">
      <c r="G256" s="222"/>
      <c r="H256" s="222"/>
    </row>
    <row r="257" spans="7:8" ht="15.75" customHeight="1">
      <c r="G257" s="222"/>
      <c r="H257" s="222"/>
    </row>
    <row r="258" spans="7:8" ht="15.75" customHeight="1">
      <c r="G258" s="222"/>
      <c r="H258" s="222"/>
    </row>
    <row r="259" spans="7:8" ht="15.75" customHeight="1">
      <c r="G259" s="222"/>
      <c r="H259" s="222"/>
    </row>
    <row r="260" spans="7:8" ht="15.75" customHeight="1">
      <c r="G260" s="222"/>
      <c r="H260" s="222"/>
    </row>
    <row r="261" spans="7:8" ht="15.75" customHeight="1">
      <c r="G261" s="222"/>
      <c r="H261" s="222"/>
    </row>
    <row r="262" spans="7:8" ht="15.75" customHeight="1">
      <c r="G262" s="222"/>
      <c r="H262" s="222"/>
    </row>
    <row r="263" spans="7:8" ht="15.75" customHeight="1">
      <c r="G263" s="222"/>
      <c r="H263" s="222"/>
    </row>
    <row r="264" spans="7:8" ht="15.75" customHeight="1">
      <c r="G264" s="222"/>
      <c r="H264" s="222"/>
    </row>
    <row r="265" spans="7:8" ht="15.75" customHeight="1">
      <c r="G265" s="222"/>
      <c r="H265" s="222"/>
    </row>
    <row r="266" spans="7:8" ht="15.75" customHeight="1">
      <c r="G266" s="222"/>
      <c r="H266" s="222"/>
    </row>
    <row r="267" spans="7:8" ht="15.75" customHeight="1">
      <c r="G267" s="222"/>
      <c r="H267" s="222"/>
    </row>
    <row r="268" spans="7:8" ht="15.75" customHeight="1">
      <c r="G268" s="222"/>
      <c r="H268" s="222"/>
    </row>
    <row r="269" spans="7:8" ht="15.75" customHeight="1">
      <c r="G269" s="222"/>
      <c r="H269" s="222"/>
    </row>
    <row r="270" spans="7:8" ht="15.75" customHeight="1">
      <c r="G270" s="222"/>
      <c r="H270" s="222"/>
    </row>
    <row r="271" spans="7:8" ht="15.75" customHeight="1">
      <c r="G271" s="222"/>
      <c r="H271" s="222"/>
    </row>
    <row r="272" spans="7:8" ht="15.75" customHeight="1">
      <c r="G272" s="222"/>
      <c r="H272" s="222"/>
    </row>
    <row r="273" spans="7:8" ht="15.75" customHeight="1">
      <c r="G273" s="222"/>
      <c r="H273" s="222"/>
    </row>
    <row r="274" spans="7:8" ht="15.75" customHeight="1">
      <c r="G274" s="222"/>
      <c r="H274" s="222"/>
    </row>
    <row r="275" spans="7:8" ht="15.75" customHeight="1">
      <c r="G275" s="222"/>
      <c r="H275" s="222"/>
    </row>
    <row r="276" spans="7:8" ht="15.75" customHeight="1">
      <c r="G276" s="222"/>
      <c r="H276" s="222"/>
    </row>
    <row r="277" spans="7:8" ht="15.75" customHeight="1">
      <c r="G277" s="222"/>
      <c r="H277" s="222"/>
    </row>
    <row r="278" spans="7:8" ht="15.75" customHeight="1">
      <c r="G278" s="222"/>
      <c r="H278" s="222"/>
    </row>
    <row r="279" spans="7:8" ht="15.75" customHeight="1">
      <c r="G279" s="222"/>
      <c r="H279" s="222"/>
    </row>
    <row r="280" spans="7:8" ht="15.75" customHeight="1">
      <c r="G280" s="222"/>
      <c r="H280" s="222"/>
    </row>
    <row r="281" spans="7:8" ht="15.75" customHeight="1">
      <c r="G281" s="222"/>
      <c r="H281" s="222"/>
    </row>
    <row r="282" spans="7:8" ht="15.75" customHeight="1">
      <c r="G282" s="222"/>
      <c r="H282" s="222"/>
    </row>
    <row r="283" spans="7:8" ht="15.75" customHeight="1">
      <c r="G283" s="222"/>
      <c r="H283" s="222"/>
    </row>
    <row r="284" spans="7:8" ht="15.75" customHeight="1">
      <c r="G284" s="222"/>
      <c r="H284" s="222"/>
    </row>
    <row r="285" spans="7:8" ht="15.75" customHeight="1">
      <c r="G285" s="222"/>
      <c r="H285" s="222"/>
    </row>
    <row r="286" spans="7:8" ht="15.75" customHeight="1">
      <c r="G286" s="222"/>
      <c r="H286" s="222"/>
    </row>
    <row r="287" spans="7:8" ht="15.75" customHeight="1">
      <c r="G287" s="222"/>
      <c r="H287" s="222"/>
    </row>
    <row r="288" spans="7:8" ht="15.75" customHeight="1">
      <c r="G288" s="222"/>
      <c r="H288" s="222"/>
    </row>
    <row r="289" spans="7:8" ht="15.75" customHeight="1">
      <c r="G289" s="222"/>
      <c r="H289" s="222"/>
    </row>
    <row r="290" spans="7:8" ht="15.75" customHeight="1">
      <c r="G290" s="222"/>
      <c r="H290" s="222"/>
    </row>
    <row r="291" spans="7:8" ht="15.75" customHeight="1">
      <c r="G291" s="222"/>
      <c r="H291" s="222"/>
    </row>
    <row r="292" spans="7:8" ht="15.75" customHeight="1">
      <c r="G292" s="222"/>
      <c r="H292" s="222"/>
    </row>
    <row r="293" spans="7:8" ht="15.75" customHeight="1">
      <c r="G293" s="222"/>
      <c r="H293" s="222"/>
    </row>
    <row r="294" spans="7:8" ht="15.75" customHeight="1">
      <c r="G294" s="222"/>
      <c r="H294" s="222"/>
    </row>
    <row r="295" spans="7:8" ht="15.75" customHeight="1">
      <c r="G295" s="222"/>
      <c r="H295" s="222"/>
    </row>
    <row r="296" spans="7:8" ht="15.75" customHeight="1">
      <c r="G296" s="222"/>
      <c r="H296" s="222"/>
    </row>
    <row r="297" spans="7:8" ht="15.75" customHeight="1">
      <c r="G297" s="222"/>
      <c r="H297" s="222"/>
    </row>
    <row r="298" spans="7:8" ht="15.75" customHeight="1">
      <c r="G298" s="222"/>
      <c r="H298" s="222"/>
    </row>
    <row r="299" spans="7:8" ht="15.75" customHeight="1">
      <c r="G299" s="222"/>
      <c r="H299" s="222"/>
    </row>
    <row r="300" spans="7:8" ht="15.75" customHeight="1">
      <c r="G300" s="222"/>
      <c r="H300" s="222"/>
    </row>
    <row r="301" spans="7:8" ht="15.75" customHeight="1">
      <c r="G301" s="222"/>
      <c r="H301" s="222"/>
    </row>
    <row r="302" spans="7:8" ht="15.75" customHeight="1">
      <c r="G302" s="222"/>
      <c r="H302" s="222"/>
    </row>
    <row r="303" spans="7:8" ht="15.75" customHeight="1">
      <c r="G303" s="222"/>
      <c r="H303" s="222"/>
    </row>
    <row r="304" spans="7:8" ht="15.75" customHeight="1">
      <c r="G304" s="222"/>
      <c r="H304" s="222"/>
    </row>
    <row r="305" spans="7:8" ht="15.75" customHeight="1">
      <c r="G305" s="222"/>
      <c r="H305" s="222"/>
    </row>
    <row r="306" spans="7:8" ht="15.75" customHeight="1">
      <c r="G306" s="222"/>
      <c r="H306" s="222"/>
    </row>
    <row r="307" spans="7:8" ht="15.75" customHeight="1">
      <c r="G307" s="222"/>
      <c r="H307" s="222"/>
    </row>
    <row r="308" spans="7:8" ht="15.75" customHeight="1">
      <c r="G308" s="222"/>
      <c r="H308" s="222"/>
    </row>
    <row r="309" spans="7:8" ht="15.75" customHeight="1">
      <c r="G309" s="222"/>
      <c r="H309" s="222"/>
    </row>
    <row r="310" spans="7:8" ht="15.75" customHeight="1">
      <c r="G310" s="222"/>
      <c r="H310" s="222"/>
    </row>
    <row r="311" spans="7:8" ht="15.75" customHeight="1">
      <c r="G311" s="222"/>
      <c r="H311" s="222"/>
    </row>
    <row r="312" spans="7:8" ht="15.75" customHeight="1">
      <c r="G312" s="222"/>
      <c r="H312" s="222"/>
    </row>
    <row r="313" spans="7:8" ht="15.75" customHeight="1">
      <c r="G313" s="222"/>
      <c r="H313" s="222"/>
    </row>
    <row r="314" spans="7:8" ht="15.75" customHeight="1">
      <c r="G314" s="222"/>
      <c r="H314" s="222"/>
    </row>
    <row r="315" spans="7:8" ht="15.75" customHeight="1">
      <c r="G315" s="222"/>
      <c r="H315" s="222"/>
    </row>
    <row r="316" spans="7:8" ht="15.75" customHeight="1">
      <c r="G316" s="222"/>
      <c r="H316" s="222"/>
    </row>
    <row r="317" spans="7:8" ht="15.75" customHeight="1">
      <c r="G317" s="222"/>
      <c r="H317" s="222"/>
    </row>
    <row r="318" spans="7:8" ht="15.75" customHeight="1">
      <c r="G318" s="222"/>
      <c r="H318" s="222"/>
    </row>
    <row r="319" spans="7:8" ht="15.75" customHeight="1">
      <c r="G319" s="222"/>
      <c r="H319" s="222"/>
    </row>
    <row r="320" spans="7:8" ht="15.75" customHeight="1">
      <c r="G320" s="222"/>
      <c r="H320" s="222"/>
    </row>
    <row r="321" spans="7:8" ht="15.75" customHeight="1">
      <c r="G321" s="222"/>
      <c r="H321" s="222"/>
    </row>
    <row r="322" spans="7:8" ht="15.75" customHeight="1">
      <c r="G322" s="222"/>
      <c r="H322" s="222"/>
    </row>
    <row r="323" spans="7:8" ht="15.75" customHeight="1">
      <c r="G323" s="222"/>
      <c r="H323" s="222"/>
    </row>
    <row r="324" spans="7:8" ht="15.75" customHeight="1">
      <c r="G324" s="222"/>
      <c r="H324" s="222"/>
    </row>
    <row r="325" spans="7:8" ht="15.75" customHeight="1">
      <c r="G325" s="222"/>
      <c r="H325" s="222"/>
    </row>
    <row r="326" spans="7:8" ht="15.75" customHeight="1">
      <c r="G326" s="222"/>
      <c r="H326" s="222"/>
    </row>
    <row r="327" spans="7:8" ht="15.75" customHeight="1">
      <c r="G327" s="222"/>
      <c r="H327" s="222"/>
    </row>
    <row r="328" spans="7:8" ht="15.75" customHeight="1">
      <c r="G328" s="222"/>
      <c r="H328" s="222"/>
    </row>
    <row r="329" spans="7:8" ht="15.75" customHeight="1">
      <c r="G329" s="222"/>
      <c r="H329" s="222"/>
    </row>
    <row r="330" spans="7:8" ht="15.75" customHeight="1">
      <c r="G330" s="222"/>
      <c r="H330" s="222"/>
    </row>
    <row r="331" spans="7:8" ht="15.75" customHeight="1">
      <c r="G331" s="222"/>
      <c r="H331" s="222"/>
    </row>
    <row r="332" spans="7:8" ht="15.75" customHeight="1">
      <c r="G332" s="222"/>
      <c r="H332" s="222"/>
    </row>
    <row r="333" spans="7:8" ht="15.75" customHeight="1">
      <c r="G333" s="222"/>
      <c r="H333" s="222"/>
    </row>
    <row r="334" spans="7:8" ht="15.75" customHeight="1">
      <c r="G334" s="222"/>
      <c r="H334" s="222"/>
    </row>
    <row r="335" spans="7:8" ht="15.75" customHeight="1">
      <c r="G335" s="222"/>
      <c r="H335" s="222"/>
    </row>
    <row r="336" spans="7:8" ht="15.75" customHeight="1">
      <c r="G336" s="222"/>
      <c r="H336" s="222"/>
    </row>
    <row r="337" spans="7:8" ht="15.75" customHeight="1">
      <c r="G337" s="222"/>
      <c r="H337" s="222"/>
    </row>
    <row r="338" spans="7:8" ht="15.75" customHeight="1">
      <c r="G338" s="222"/>
      <c r="H338" s="222"/>
    </row>
    <row r="339" spans="7:8" ht="15.75" customHeight="1">
      <c r="G339" s="222"/>
      <c r="H339" s="222"/>
    </row>
    <row r="340" spans="7:8" ht="15.75" customHeight="1">
      <c r="G340" s="222"/>
      <c r="H340" s="222"/>
    </row>
    <row r="341" spans="7:8" ht="15.75" customHeight="1">
      <c r="G341" s="222"/>
      <c r="H341" s="222"/>
    </row>
    <row r="342" spans="7:8" ht="15.75" customHeight="1">
      <c r="G342" s="222"/>
      <c r="H342" s="222"/>
    </row>
    <row r="343" spans="7:8" ht="15.75" customHeight="1">
      <c r="G343" s="222"/>
      <c r="H343" s="222"/>
    </row>
    <row r="344" spans="7:8" ht="15.75" customHeight="1">
      <c r="G344" s="222"/>
      <c r="H344" s="222"/>
    </row>
    <row r="345" spans="7:8" ht="15.75" customHeight="1">
      <c r="G345" s="222"/>
      <c r="H345" s="222"/>
    </row>
    <row r="346" spans="7:8" ht="15.75" customHeight="1">
      <c r="G346" s="222"/>
      <c r="H346" s="222"/>
    </row>
    <row r="347" spans="7:8" ht="15.75" customHeight="1">
      <c r="G347" s="222"/>
      <c r="H347" s="222"/>
    </row>
    <row r="348" spans="7:8" ht="15.75" customHeight="1">
      <c r="G348" s="222"/>
      <c r="H348" s="222"/>
    </row>
    <row r="349" spans="7:8" ht="15.75" customHeight="1">
      <c r="G349" s="222"/>
      <c r="H349" s="222"/>
    </row>
    <row r="350" spans="7:8" ht="15.75" customHeight="1">
      <c r="G350" s="222"/>
      <c r="H350" s="222"/>
    </row>
    <row r="351" spans="7:8" ht="15.75" customHeight="1">
      <c r="G351" s="222"/>
      <c r="H351" s="222"/>
    </row>
    <row r="352" spans="7:8" ht="15.75" customHeight="1">
      <c r="G352" s="222"/>
      <c r="H352" s="222"/>
    </row>
    <row r="353" spans="7:8" ht="15.75" customHeight="1">
      <c r="G353" s="222"/>
      <c r="H353" s="222"/>
    </row>
    <row r="354" spans="7:8" ht="15.75" customHeight="1">
      <c r="G354" s="222"/>
      <c r="H354" s="222"/>
    </row>
    <row r="355" spans="7:8" ht="15.75" customHeight="1">
      <c r="G355" s="222"/>
      <c r="H355" s="222"/>
    </row>
    <row r="356" spans="7:8" ht="15.75" customHeight="1">
      <c r="G356" s="222"/>
      <c r="H356" s="222"/>
    </row>
    <row r="357" spans="7:8" ht="15.75" customHeight="1">
      <c r="G357" s="222"/>
      <c r="H357" s="222"/>
    </row>
    <row r="358" spans="7:8" ht="15.75" customHeight="1">
      <c r="G358" s="222"/>
      <c r="H358" s="222"/>
    </row>
    <row r="359" spans="7:8" ht="15.75" customHeight="1">
      <c r="G359" s="222"/>
      <c r="H359" s="222"/>
    </row>
    <row r="360" spans="7:8" ht="15.75" customHeight="1">
      <c r="G360" s="222"/>
      <c r="H360" s="222"/>
    </row>
    <row r="361" spans="7:8" ht="15.75" customHeight="1">
      <c r="G361" s="222"/>
      <c r="H361" s="222"/>
    </row>
    <row r="362" spans="7:8" ht="15.75" customHeight="1">
      <c r="G362" s="222"/>
      <c r="H362" s="222"/>
    </row>
    <row r="363" spans="7:8" ht="15.75" customHeight="1">
      <c r="G363" s="222"/>
      <c r="H363" s="222"/>
    </row>
    <row r="364" spans="7:8" ht="15.75" customHeight="1">
      <c r="G364" s="222"/>
      <c r="H364" s="222"/>
    </row>
    <row r="365" spans="7:8" ht="15.75" customHeight="1">
      <c r="G365" s="222"/>
      <c r="H365" s="222"/>
    </row>
    <row r="366" spans="7:8" ht="15.75" customHeight="1">
      <c r="G366" s="222"/>
      <c r="H366" s="222"/>
    </row>
    <row r="367" spans="7:8" ht="15.75" customHeight="1">
      <c r="G367" s="222"/>
      <c r="H367" s="222"/>
    </row>
    <row r="368" spans="7:8" ht="15.75" customHeight="1">
      <c r="G368" s="222"/>
      <c r="H368" s="222"/>
    </row>
    <row r="369" spans="7:8" ht="15.75" customHeight="1">
      <c r="G369" s="222"/>
      <c r="H369" s="222"/>
    </row>
    <row r="370" spans="7:8" ht="15.75" customHeight="1">
      <c r="G370" s="222"/>
      <c r="H370" s="222"/>
    </row>
    <row r="371" spans="7:8" ht="15.75" customHeight="1">
      <c r="G371" s="222"/>
      <c r="H371" s="222"/>
    </row>
    <row r="372" spans="7:8" ht="15.75" customHeight="1">
      <c r="G372" s="222"/>
      <c r="H372" s="222"/>
    </row>
    <row r="373" spans="7:8" ht="15.75" customHeight="1">
      <c r="G373" s="222"/>
      <c r="H373" s="222"/>
    </row>
    <row r="374" spans="7:8" ht="15.75" customHeight="1">
      <c r="G374" s="222"/>
      <c r="H374" s="222"/>
    </row>
    <row r="375" spans="7:8" ht="15.75" customHeight="1">
      <c r="G375" s="222"/>
      <c r="H375" s="222"/>
    </row>
    <row r="376" spans="7:8" ht="15.75" customHeight="1">
      <c r="G376" s="222"/>
      <c r="H376" s="222"/>
    </row>
    <row r="377" spans="7:8" ht="15.75" customHeight="1">
      <c r="G377" s="222"/>
      <c r="H377" s="222"/>
    </row>
    <row r="378" spans="7:8" ht="15.75" customHeight="1">
      <c r="G378" s="222"/>
      <c r="H378" s="222"/>
    </row>
    <row r="379" spans="7:8" ht="15.75" customHeight="1">
      <c r="G379" s="222"/>
      <c r="H379" s="222"/>
    </row>
    <row r="380" spans="7:8" ht="15.75" customHeight="1">
      <c r="G380" s="222"/>
      <c r="H380" s="222"/>
    </row>
    <row r="381" spans="7:8" ht="15.75" customHeight="1">
      <c r="G381" s="222"/>
      <c r="H381" s="222"/>
    </row>
    <row r="382" spans="7:8" ht="15.75" customHeight="1">
      <c r="G382" s="222"/>
      <c r="H382" s="222"/>
    </row>
    <row r="383" spans="7:8" ht="15.75" customHeight="1">
      <c r="G383" s="222"/>
      <c r="H383" s="222"/>
    </row>
    <row r="384" spans="7:8" ht="15.75" customHeight="1">
      <c r="G384" s="222"/>
      <c r="H384" s="222"/>
    </row>
    <row r="385" spans="7:8" ht="15.75" customHeight="1">
      <c r="G385" s="222"/>
      <c r="H385" s="222"/>
    </row>
    <row r="386" spans="7:8" ht="15.75" customHeight="1">
      <c r="G386" s="222"/>
      <c r="H386" s="222"/>
    </row>
    <row r="387" spans="7:8" ht="15.75" customHeight="1">
      <c r="G387" s="222"/>
      <c r="H387" s="222"/>
    </row>
    <row r="388" spans="7:8" ht="15.75" customHeight="1">
      <c r="G388" s="222"/>
      <c r="H388" s="222"/>
    </row>
    <row r="389" spans="7:8" ht="15.75" customHeight="1">
      <c r="G389" s="222"/>
      <c r="H389" s="222"/>
    </row>
    <row r="390" spans="7:8" ht="15.75" customHeight="1">
      <c r="G390" s="222"/>
      <c r="H390" s="222"/>
    </row>
    <row r="391" spans="7:8" ht="15.75" customHeight="1">
      <c r="G391" s="222"/>
      <c r="H391" s="222"/>
    </row>
    <row r="392" spans="7:8" ht="15.75" customHeight="1">
      <c r="G392" s="222"/>
      <c r="H392" s="222"/>
    </row>
    <row r="393" spans="7:8" ht="15.75" customHeight="1">
      <c r="G393" s="222"/>
      <c r="H393" s="222"/>
    </row>
    <row r="394" spans="7:8" ht="15.75" customHeight="1">
      <c r="G394" s="222"/>
      <c r="H394" s="222"/>
    </row>
    <row r="395" spans="7:8" ht="15.75" customHeight="1">
      <c r="G395" s="222"/>
      <c r="H395" s="222"/>
    </row>
    <row r="396" spans="7:8" ht="15.75" customHeight="1">
      <c r="G396" s="222"/>
      <c r="H396" s="222"/>
    </row>
    <row r="397" spans="7:8" ht="15.75" customHeight="1">
      <c r="G397" s="222"/>
      <c r="H397" s="222"/>
    </row>
    <row r="398" spans="7:8" ht="15.75" customHeight="1">
      <c r="G398" s="222"/>
      <c r="H398" s="222"/>
    </row>
    <row r="399" spans="7:8" ht="15.75" customHeight="1">
      <c r="G399" s="222"/>
      <c r="H399" s="222"/>
    </row>
    <row r="400" spans="7:8" ht="15.75" customHeight="1">
      <c r="G400" s="222"/>
      <c r="H400" s="222"/>
    </row>
    <row r="401" spans="7:8" ht="15.75" customHeight="1">
      <c r="G401" s="222"/>
      <c r="H401" s="222"/>
    </row>
    <row r="402" spans="7:8" ht="15.75" customHeight="1">
      <c r="G402" s="222"/>
      <c r="H402" s="222"/>
    </row>
    <row r="403" spans="7:8" ht="15.75" customHeight="1">
      <c r="G403" s="222"/>
      <c r="H403" s="222"/>
    </row>
    <row r="404" spans="7:8" ht="15.75" customHeight="1">
      <c r="G404" s="222"/>
      <c r="H404" s="222"/>
    </row>
    <row r="405" spans="7:8" ht="15.75" customHeight="1">
      <c r="G405" s="222"/>
      <c r="H405" s="222"/>
    </row>
    <row r="406" spans="7:8" ht="15.75" customHeight="1">
      <c r="G406" s="222"/>
      <c r="H406" s="222"/>
    </row>
    <row r="407" spans="7:8" ht="15.75" customHeight="1">
      <c r="G407" s="222"/>
      <c r="H407" s="222"/>
    </row>
    <row r="408" spans="7:8" ht="15.75" customHeight="1">
      <c r="G408" s="222"/>
      <c r="H408" s="222"/>
    </row>
    <row r="409" spans="7:8" ht="15.75" customHeight="1">
      <c r="G409" s="222"/>
      <c r="H409" s="222"/>
    </row>
    <row r="410" spans="7:8" ht="15.75" customHeight="1">
      <c r="G410" s="222"/>
      <c r="H410" s="222"/>
    </row>
    <row r="411" spans="7:8" ht="15.75" customHeight="1">
      <c r="G411" s="222"/>
      <c r="H411" s="222"/>
    </row>
    <row r="412" spans="7:8" ht="15.75" customHeight="1">
      <c r="G412" s="222"/>
      <c r="H412" s="222"/>
    </row>
    <row r="413" spans="7:8" ht="15.75" customHeight="1">
      <c r="G413" s="222"/>
      <c r="H413" s="222"/>
    </row>
    <row r="414" spans="7:8" ht="15.75" customHeight="1">
      <c r="G414" s="222"/>
      <c r="H414" s="222"/>
    </row>
    <row r="415" spans="7:8" ht="15.75" customHeight="1">
      <c r="G415" s="222"/>
      <c r="H415" s="222"/>
    </row>
    <row r="416" spans="7:8" ht="15.75" customHeight="1">
      <c r="G416" s="222"/>
      <c r="H416" s="222"/>
    </row>
    <row r="417" spans="7:8" ht="15.75" customHeight="1">
      <c r="G417" s="222"/>
      <c r="H417" s="222"/>
    </row>
    <row r="418" spans="7:8" ht="15.75" customHeight="1">
      <c r="G418" s="222"/>
      <c r="H418" s="222"/>
    </row>
    <row r="419" spans="7:8" ht="15.75" customHeight="1">
      <c r="G419" s="222"/>
      <c r="H419" s="222"/>
    </row>
    <row r="420" spans="7:8" ht="15.75" customHeight="1">
      <c r="G420" s="222"/>
      <c r="H420" s="222"/>
    </row>
    <row r="421" spans="7:8" ht="15.75" customHeight="1">
      <c r="G421" s="222"/>
      <c r="H421" s="222"/>
    </row>
    <row r="422" spans="7:8" ht="15.75" customHeight="1">
      <c r="G422" s="222"/>
      <c r="H422" s="222"/>
    </row>
    <row r="423" spans="7:8" ht="15.75" customHeight="1">
      <c r="G423" s="222"/>
      <c r="H423" s="222"/>
    </row>
    <row r="424" spans="7:8" ht="15.75" customHeight="1">
      <c r="G424" s="222"/>
      <c r="H424" s="222"/>
    </row>
    <row r="425" spans="7:8" ht="15.75" customHeight="1">
      <c r="G425" s="222"/>
      <c r="H425" s="222"/>
    </row>
    <row r="426" spans="7:8" ht="15.75" customHeight="1">
      <c r="G426" s="222"/>
      <c r="H426" s="222"/>
    </row>
    <row r="427" spans="7:8" ht="15.75" customHeight="1">
      <c r="G427" s="222"/>
      <c r="H427" s="222"/>
    </row>
    <row r="428" spans="7:8" ht="15.75" customHeight="1">
      <c r="G428" s="222"/>
      <c r="H428" s="222"/>
    </row>
    <row r="429" spans="7:8" ht="15.75" customHeight="1">
      <c r="G429" s="222"/>
      <c r="H429" s="222"/>
    </row>
    <row r="430" spans="7:8" ht="15.75" customHeight="1">
      <c r="G430" s="222"/>
      <c r="H430" s="222"/>
    </row>
    <row r="431" spans="7:8" ht="15.75" customHeight="1">
      <c r="G431" s="222"/>
      <c r="H431" s="222"/>
    </row>
    <row r="432" spans="7:8" ht="15.75" customHeight="1">
      <c r="G432" s="222"/>
      <c r="H432" s="222"/>
    </row>
    <row r="433" spans="7:8" ht="15.75" customHeight="1">
      <c r="G433" s="222"/>
      <c r="H433" s="222"/>
    </row>
    <row r="434" spans="7:8" ht="15.75" customHeight="1">
      <c r="G434" s="222"/>
      <c r="H434" s="222"/>
    </row>
    <row r="435" spans="7:8" ht="15.75" customHeight="1">
      <c r="G435" s="222"/>
      <c r="H435" s="222"/>
    </row>
    <row r="436" spans="7:8" ht="15.75" customHeight="1">
      <c r="G436" s="222"/>
      <c r="H436" s="222"/>
    </row>
    <row r="437" spans="7:8" ht="15.75" customHeight="1">
      <c r="G437" s="222"/>
      <c r="H437" s="222"/>
    </row>
    <row r="438" spans="7:8" ht="15.75" customHeight="1">
      <c r="G438" s="222"/>
      <c r="H438" s="222"/>
    </row>
    <row r="439" spans="7:8" ht="15.75" customHeight="1">
      <c r="G439" s="222"/>
      <c r="H439" s="222"/>
    </row>
    <row r="440" spans="7:8" ht="15.75" customHeight="1">
      <c r="G440" s="222"/>
      <c r="H440" s="222"/>
    </row>
    <row r="441" spans="7:8" ht="15.75" customHeight="1">
      <c r="G441" s="222"/>
      <c r="H441" s="222"/>
    </row>
    <row r="442" spans="7:8" ht="15.75" customHeight="1">
      <c r="G442" s="222"/>
      <c r="H442" s="222"/>
    </row>
    <row r="443" spans="7:8" ht="15.75" customHeight="1">
      <c r="G443" s="222"/>
      <c r="H443" s="222"/>
    </row>
    <row r="444" spans="7:8" ht="15.75" customHeight="1">
      <c r="G444" s="222"/>
      <c r="H444" s="222"/>
    </row>
    <row r="445" spans="7:8" ht="15.75" customHeight="1">
      <c r="G445" s="222"/>
      <c r="H445" s="222"/>
    </row>
    <row r="446" spans="7:8" ht="15.75" customHeight="1">
      <c r="G446" s="222"/>
      <c r="H446" s="222"/>
    </row>
    <row r="447" spans="7:8" ht="15.75" customHeight="1">
      <c r="G447" s="222"/>
      <c r="H447" s="222"/>
    </row>
    <row r="448" spans="7:8" ht="15.75" customHeight="1">
      <c r="G448" s="222"/>
      <c r="H448" s="222"/>
    </row>
    <row r="449" spans="7:8" ht="15.75" customHeight="1">
      <c r="G449" s="222"/>
      <c r="H449" s="222"/>
    </row>
    <row r="450" spans="7:8" ht="15.75" customHeight="1">
      <c r="G450" s="222"/>
      <c r="H450" s="222"/>
    </row>
    <row r="451" spans="7:8" ht="15.75" customHeight="1">
      <c r="G451" s="222"/>
      <c r="H451" s="222"/>
    </row>
    <row r="452" spans="7:8" ht="15.75" customHeight="1">
      <c r="G452" s="222"/>
      <c r="H452" s="222"/>
    </row>
    <row r="453" spans="7:8" ht="15.75" customHeight="1">
      <c r="G453" s="222"/>
      <c r="H453" s="222"/>
    </row>
    <row r="454" spans="7:8" ht="15.75" customHeight="1">
      <c r="G454" s="222"/>
      <c r="H454" s="222"/>
    </row>
    <row r="455" spans="7:8" ht="15.75" customHeight="1">
      <c r="G455" s="222"/>
      <c r="H455" s="222"/>
    </row>
    <row r="456" spans="7:8" ht="15.75" customHeight="1">
      <c r="G456" s="222"/>
      <c r="H456" s="222"/>
    </row>
    <row r="457" spans="7:8" ht="15.75" customHeight="1">
      <c r="G457" s="222"/>
      <c r="H457" s="222"/>
    </row>
    <row r="458" spans="7:8" ht="15.75" customHeight="1">
      <c r="G458" s="222"/>
      <c r="H458" s="222"/>
    </row>
    <row r="459" spans="7:8" ht="15.75" customHeight="1">
      <c r="G459" s="222"/>
      <c r="H459" s="222"/>
    </row>
    <row r="460" spans="7:8" ht="15.75" customHeight="1">
      <c r="G460" s="222"/>
      <c r="H460" s="222"/>
    </row>
    <row r="461" spans="7:8" ht="15.75" customHeight="1">
      <c r="G461" s="222"/>
      <c r="H461" s="222"/>
    </row>
    <row r="462" spans="7:8" ht="15.75" customHeight="1">
      <c r="G462" s="222"/>
      <c r="H462" s="222"/>
    </row>
    <row r="463" spans="7:8" ht="15.75" customHeight="1">
      <c r="G463" s="222"/>
      <c r="H463" s="222"/>
    </row>
    <row r="464" spans="7:8" ht="15.75" customHeight="1">
      <c r="G464" s="222"/>
      <c r="H464" s="222"/>
    </row>
    <row r="465" spans="7:8" ht="15.75" customHeight="1">
      <c r="G465" s="222"/>
      <c r="H465" s="222"/>
    </row>
    <row r="466" spans="7:8" ht="15.75" customHeight="1">
      <c r="G466" s="222"/>
      <c r="H466" s="222"/>
    </row>
    <row r="467" spans="7:8" ht="15.75" customHeight="1">
      <c r="G467" s="222"/>
      <c r="H467" s="222"/>
    </row>
    <row r="468" spans="7:8" ht="15.75" customHeight="1">
      <c r="G468" s="222"/>
      <c r="H468" s="222"/>
    </row>
    <row r="469" spans="7:8" ht="15.75" customHeight="1">
      <c r="G469" s="222"/>
      <c r="H469" s="222"/>
    </row>
    <row r="470" spans="7:8" ht="15.75" customHeight="1">
      <c r="G470" s="222"/>
      <c r="H470" s="222"/>
    </row>
    <row r="471" spans="7:8" ht="15.75" customHeight="1">
      <c r="G471" s="222"/>
      <c r="H471" s="222"/>
    </row>
    <row r="472" spans="7:8" ht="15.75" customHeight="1">
      <c r="G472" s="222"/>
      <c r="H472" s="222"/>
    </row>
    <row r="473" spans="7:8" ht="15.75" customHeight="1">
      <c r="G473" s="222"/>
      <c r="H473" s="222"/>
    </row>
    <row r="474" spans="7:8" ht="15.75" customHeight="1">
      <c r="G474" s="222"/>
      <c r="H474" s="222"/>
    </row>
    <row r="475" spans="7:8" ht="15.75" customHeight="1">
      <c r="G475" s="222"/>
      <c r="H475" s="222"/>
    </row>
    <row r="476" spans="7:8" ht="15.75" customHeight="1">
      <c r="G476" s="222"/>
      <c r="H476" s="222"/>
    </row>
    <row r="477" spans="7:8" ht="15.75" customHeight="1">
      <c r="G477" s="222"/>
      <c r="H477" s="222"/>
    </row>
    <row r="478" spans="7:8" ht="15.75" customHeight="1">
      <c r="G478" s="222"/>
      <c r="H478" s="222"/>
    </row>
    <row r="479" spans="7:8" ht="15.75" customHeight="1">
      <c r="G479" s="222"/>
      <c r="H479" s="222"/>
    </row>
    <row r="480" spans="7:8" ht="15.75" customHeight="1">
      <c r="G480" s="222"/>
      <c r="H480" s="222"/>
    </row>
    <row r="481" spans="7:8" ht="15.75" customHeight="1">
      <c r="G481" s="222"/>
      <c r="H481" s="222"/>
    </row>
    <row r="482" spans="7:8" ht="15.75" customHeight="1">
      <c r="G482" s="222"/>
      <c r="H482" s="222"/>
    </row>
    <row r="483" spans="7:8" ht="15.75" customHeight="1">
      <c r="G483" s="222"/>
      <c r="H483" s="222"/>
    </row>
    <row r="484" spans="7:8" ht="15.75" customHeight="1">
      <c r="G484" s="222"/>
      <c r="H484" s="222"/>
    </row>
    <row r="485" spans="7:8" ht="15.75" customHeight="1">
      <c r="G485" s="222"/>
      <c r="H485" s="222"/>
    </row>
    <row r="486" spans="7:8" ht="15.75" customHeight="1">
      <c r="G486" s="222"/>
      <c r="H486" s="222"/>
    </row>
    <row r="487" spans="7:8" ht="15.75" customHeight="1">
      <c r="G487" s="222"/>
      <c r="H487" s="222"/>
    </row>
    <row r="488" spans="7:8" ht="15.75" customHeight="1">
      <c r="G488" s="222"/>
      <c r="H488" s="222"/>
    </row>
    <row r="489" spans="7:8" ht="15.75" customHeight="1">
      <c r="G489" s="222"/>
      <c r="H489" s="222"/>
    </row>
    <row r="490" spans="7:8" ht="15.75" customHeight="1">
      <c r="G490" s="222"/>
      <c r="H490" s="222"/>
    </row>
    <row r="491" spans="7:8" ht="15.75" customHeight="1">
      <c r="G491" s="222"/>
      <c r="H491" s="222"/>
    </row>
    <row r="492" spans="7:8" ht="15.75" customHeight="1">
      <c r="G492" s="222"/>
      <c r="H492" s="222"/>
    </row>
    <row r="493" spans="7:8" ht="15.75" customHeight="1">
      <c r="G493" s="222"/>
      <c r="H493" s="222"/>
    </row>
    <row r="494" spans="7:8" ht="15.75" customHeight="1">
      <c r="G494" s="222"/>
      <c r="H494" s="222"/>
    </row>
    <row r="495" spans="7:8" ht="15.75" customHeight="1">
      <c r="G495" s="222"/>
      <c r="H495" s="222"/>
    </row>
    <row r="496" spans="7:8" ht="15.75" customHeight="1">
      <c r="G496" s="222"/>
      <c r="H496" s="222"/>
    </row>
    <row r="497" spans="7:8" ht="15.75" customHeight="1">
      <c r="G497" s="222"/>
      <c r="H497" s="222"/>
    </row>
    <row r="498" spans="7:8" ht="15.75" customHeight="1">
      <c r="G498" s="222"/>
      <c r="H498" s="222"/>
    </row>
    <row r="499" spans="7:8" ht="15.75" customHeight="1">
      <c r="G499" s="222"/>
      <c r="H499" s="222"/>
    </row>
    <row r="500" spans="7:8" ht="15.75" customHeight="1">
      <c r="G500" s="222"/>
      <c r="H500" s="222"/>
    </row>
    <row r="501" spans="7:8" ht="15.75" customHeight="1">
      <c r="G501" s="222"/>
      <c r="H501" s="222"/>
    </row>
    <row r="502" spans="7:8" ht="15.75" customHeight="1">
      <c r="G502" s="222"/>
      <c r="H502" s="222"/>
    </row>
    <row r="503" spans="7:8" ht="15.75" customHeight="1">
      <c r="G503" s="222"/>
      <c r="H503" s="222"/>
    </row>
    <row r="504" spans="7:8" ht="15.75" customHeight="1">
      <c r="G504" s="222"/>
      <c r="H504" s="222"/>
    </row>
    <row r="505" spans="7:8" ht="15.75" customHeight="1">
      <c r="G505" s="222"/>
      <c r="H505" s="222"/>
    </row>
    <row r="506" spans="7:8" ht="15.75" customHeight="1">
      <c r="G506" s="222"/>
      <c r="H506" s="222"/>
    </row>
    <row r="507" spans="7:8" ht="15.75" customHeight="1">
      <c r="G507" s="222"/>
      <c r="H507" s="222"/>
    </row>
    <row r="508" spans="7:8" ht="15.75" customHeight="1">
      <c r="G508" s="222"/>
      <c r="H508" s="222"/>
    </row>
    <row r="509" spans="7:8" ht="15.75" customHeight="1">
      <c r="G509" s="222"/>
      <c r="H509" s="222"/>
    </row>
    <row r="510" spans="7:8" ht="15.75" customHeight="1">
      <c r="G510" s="222"/>
      <c r="H510" s="222"/>
    </row>
    <row r="511" spans="7:8" ht="15.75" customHeight="1">
      <c r="G511" s="222"/>
      <c r="H511" s="222"/>
    </row>
    <row r="512" spans="7:8" ht="15.75" customHeight="1">
      <c r="G512" s="222"/>
      <c r="H512" s="222"/>
    </row>
    <row r="513" spans="7:8" ht="15.75" customHeight="1">
      <c r="G513" s="222"/>
      <c r="H513" s="222"/>
    </row>
    <row r="514" spans="7:8" ht="15.75" customHeight="1">
      <c r="G514" s="222"/>
      <c r="H514" s="222"/>
    </row>
    <row r="515" spans="7:8" ht="15.75" customHeight="1">
      <c r="G515" s="222"/>
      <c r="H515" s="222"/>
    </row>
    <row r="516" spans="7:8" ht="15.75" customHeight="1">
      <c r="G516" s="222"/>
      <c r="H516" s="222"/>
    </row>
    <row r="517" spans="7:8" ht="15.75" customHeight="1">
      <c r="G517" s="222"/>
      <c r="H517" s="222"/>
    </row>
    <row r="518" spans="7:8" ht="15.75" customHeight="1">
      <c r="G518" s="222"/>
      <c r="H518" s="222"/>
    </row>
    <row r="519" spans="7:8" ht="15.75" customHeight="1">
      <c r="G519" s="222"/>
      <c r="H519" s="222"/>
    </row>
    <row r="520" spans="7:8" ht="15.75" customHeight="1">
      <c r="G520" s="222"/>
      <c r="H520" s="222"/>
    </row>
    <row r="521" spans="7:8" ht="15.75" customHeight="1">
      <c r="G521" s="222"/>
      <c r="H521" s="222"/>
    </row>
    <row r="522" spans="7:8" ht="15.75" customHeight="1">
      <c r="G522" s="222"/>
      <c r="H522" s="222"/>
    </row>
    <row r="523" spans="7:8" ht="15.75" customHeight="1">
      <c r="G523" s="222"/>
      <c r="H523" s="222"/>
    </row>
    <row r="524" spans="7:8" ht="15.75" customHeight="1">
      <c r="G524" s="222"/>
      <c r="H524" s="222"/>
    </row>
    <row r="525" spans="7:8" ht="15.75" customHeight="1">
      <c r="G525" s="222"/>
      <c r="H525" s="222"/>
    </row>
    <row r="526" spans="7:8" ht="15.75" customHeight="1">
      <c r="G526" s="222"/>
      <c r="H526" s="222"/>
    </row>
    <row r="527" spans="7:8" ht="15.75" customHeight="1">
      <c r="G527" s="222"/>
      <c r="H527" s="222"/>
    </row>
    <row r="528" spans="7:8" ht="15.75" customHeight="1">
      <c r="G528" s="222"/>
      <c r="H528" s="222"/>
    </row>
    <row r="529" spans="7:8" ht="15.75" customHeight="1">
      <c r="G529" s="222"/>
      <c r="H529" s="222"/>
    </row>
    <row r="530" spans="7:8" ht="15.75" customHeight="1">
      <c r="G530" s="222"/>
      <c r="H530" s="222"/>
    </row>
    <row r="531" spans="7:8" ht="15.75" customHeight="1">
      <c r="G531" s="222"/>
      <c r="H531" s="222"/>
    </row>
    <row r="532" spans="7:8" ht="15.75" customHeight="1">
      <c r="G532" s="222"/>
      <c r="H532" s="222"/>
    </row>
    <row r="533" spans="7:8" ht="15.75" customHeight="1">
      <c r="G533" s="222"/>
      <c r="H533" s="222"/>
    </row>
    <row r="534" spans="7:8" ht="15.75" customHeight="1">
      <c r="G534" s="222"/>
      <c r="H534" s="222"/>
    </row>
    <row r="535" spans="7:8" ht="15.75" customHeight="1">
      <c r="G535" s="222"/>
      <c r="H535" s="222"/>
    </row>
    <row r="536" spans="7:8" ht="15.75" customHeight="1">
      <c r="G536" s="222"/>
      <c r="H536" s="222"/>
    </row>
    <row r="537" spans="7:8" ht="15.75" customHeight="1">
      <c r="G537" s="222"/>
      <c r="H537" s="222"/>
    </row>
    <row r="538" spans="7:8" ht="15.75" customHeight="1">
      <c r="G538" s="222"/>
      <c r="H538" s="222"/>
    </row>
    <row r="539" spans="7:8" ht="15.75" customHeight="1">
      <c r="G539" s="222"/>
      <c r="H539" s="222"/>
    </row>
    <row r="540" spans="7:8" ht="15.75" customHeight="1">
      <c r="G540" s="222"/>
      <c r="H540" s="222"/>
    </row>
    <row r="541" spans="7:8" ht="15.75" customHeight="1">
      <c r="G541" s="222"/>
      <c r="H541" s="222"/>
    </row>
    <row r="542" spans="7:8" ht="15.75" customHeight="1">
      <c r="G542" s="222"/>
      <c r="H542" s="222"/>
    </row>
    <row r="543" spans="7:8" ht="15.75" customHeight="1">
      <c r="G543" s="222"/>
      <c r="H543" s="222"/>
    </row>
    <row r="544" spans="7:8" ht="15.75" customHeight="1">
      <c r="G544" s="222"/>
      <c r="H544" s="222"/>
    </row>
    <row r="545" spans="7:8" ht="15.75" customHeight="1">
      <c r="G545" s="222"/>
      <c r="H545" s="222"/>
    </row>
    <row r="546" spans="7:8" ht="15.75" customHeight="1">
      <c r="G546" s="222"/>
      <c r="H546" s="222"/>
    </row>
    <row r="547" spans="7:8" ht="15.75" customHeight="1">
      <c r="G547" s="222"/>
      <c r="H547" s="222"/>
    </row>
    <row r="548" spans="7:8" ht="15.75" customHeight="1">
      <c r="G548" s="222"/>
      <c r="H548" s="222"/>
    </row>
    <row r="549" spans="7:8" ht="15.75" customHeight="1">
      <c r="G549" s="222"/>
      <c r="H549" s="222"/>
    </row>
    <row r="550" spans="7:8" ht="15.75" customHeight="1">
      <c r="G550" s="222"/>
      <c r="H550" s="222"/>
    </row>
    <row r="551" spans="7:8" ht="15.75" customHeight="1">
      <c r="G551" s="222"/>
      <c r="H551" s="222"/>
    </row>
    <row r="552" spans="7:8" ht="15.75" customHeight="1">
      <c r="G552" s="222"/>
      <c r="H552" s="222"/>
    </row>
    <row r="553" spans="7:8" ht="15.75" customHeight="1">
      <c r="G553" s="222"/>
      <c r="H553" s="222"/>
    </row>
    <row r="554" spans="7:8" ht="15.75" customHeight="1">
      <c r="G554" s="222"/>
      <c r="H554" s="222"/>
    </row>
    <row r="555" spans="7:8" ht="15.75" customHeight="1">
      <c r="G555" s="222"/>
      <c r="H555" s="222"/>
    </row>
    <row r="556" spans="7:8" ht="15.75" customHeight="1">
      <c r="G556" s="222"/>
      <c r="H556" s="222"/>
    </row>
    <row r="557" spans="7:8" ht="15.75" customHeight="1">
      <c r="G557" s="222"/>
      <c r="H557" s="222"/>
    </row>
    <row r="558" spans="7:8" ht="15.75" customHeight="1">
      <c r="G558" s="222"/>
      <c r="H558" s="222"/>
    </row>
    <row r="559" spans="7:8" ht="15.75" customHeight="1">
      <c r="G559" s="222"/>
      <c r="H559" s="222"/>
    </row>
    <row r="560" spans="7:8" ht="15.75" customHeight="1">
      <c r="G560" s="222"/>
      <c r="H560" s="222"/>
    </row>
    <row r="561" spans="7:8" ht="15.75" customHeight="1">
      <c r="G561" s="222"/>
      <c r="H561" s="222"/>
    </row>
    <row r="562" spans="7:8" ht="15.75" customHeight="1">
      <c r="G562" s="222"/>
      <c r="H562" s="222"/>
    </row>
    <row r="563" spans="7:8" ht="15.75" customHeight="1">
      <c r="G563" s="222"/>
      <c r="H563" s="222"/>
    </row>
    <row r="564" spans="7:8" ht="15.75" customHeight="1">
      <c r="G564" s="222"/>
      <c r="H564" s="222"/>
    </row>
    <row r="565" spans="7:8" ht="15.75" customHeight="1">
      <c r="G565" s="222"/>
      <c r="H565" s="222"/>
    </row>
    <row r="566" spans="7:8" ht="15.75" customHeight="1">
      <c r="G566" s="222"/>
      <c r="H566" s="222"/>
    </row>
    <row r="567" spans="7:8" ht="15.75" customHeight="1">
      <c r="G567" s="222"/>
      <c r="H567" s="222"/>
    </row>
    <row r="568" spans="7:8" ht="15.75" customHeight="1">
      <c r="G568" s="222"/>
      <c r="H568" s="222"/>
    </row>
    <row r="569" spans="7:8" ht="15.75" customHeight="1">
      <c r="G569" s="222"/>
      <c r="H569" s="222"/>
    </row>
    <row r="570" spans="7:8" ht="15.75" customHeight="1">
      <c r="G570" s="222"/>
      <c r="H570" s="222"/>
    </row>
    <row r="571" spans="7:8" ht="15.75" customHeight="1">
      <c r="G571" s="222"/>
      <c r="H571" s="222"/>
    </row>
    <row r="572" spans="7:8" ht="15.75" customHeight="1">
      <c r="G572" s="222"/>
      <c r="H572" s="222"/>
    </row>
    <row r="573" spans="7:8" ht="15.75" customHeight="1">
      <c r="G573" s="222"/>
      <c r="H573" s="222"/>
    </row>
    <row r="574" spans="7:8" ht="15.75" customHeight="1">
      <c r="G574" s="222"/>
      <c r="H574" s="222"/>
    </row>
    <row r="575" spans="7:8" ht="15.75" customHeight="1">
      <c r="G575" s="222"/>
      <c r="H575" s="222"/>
    </row>
    <row r="576" spans="7:8" ht="15.75" customHeight="1">
      <c r="G576" s="222"/>
      <c r="H576" s="222"/>
    </row>
    <row r="577" spans="7:8" ht="15.75" customHeight="1">
      <c r="G577" s="222"/>
      <c r="H577" s="222"/>
    </row>
    <row r="578" spans="7:8" ht="15.75" customHeight="1">
      <c r="G578" s="222"/>
      <c r="H578" s="222"/>
    </row>
    <row r="579" spans="7:8" ht="15.75" customHeight="1">
      <c r="G579" s="222"/>
      <c r="H579" s="222"/>
    </row>
    <row r="580" spans="7:8" ht="15.75" customHeight="1">
      <c r="G580" s="222"/>
      <c r="H580" s="222"/>
    </row>
    <row r="581" spans="7:8" ht="15.75" customHeight="1">
      <c r="G581" s="222"/>
      <c r="H581" s="222"/>
    </row>
    <row r="582" spans="7:8" ht="15.75" customHeight="1">
      <c r="G582" s="222"/>
      <c r="H582" s="222"/>
    </row>
    <row r="583" spans="7:8" ht="15.75" customHeight="1">
      <c r="G583" s="222"/>
      <c r="H583" s="222"/>
    </row>
    <row r="584" spans="7:8" ht="15.75" customHeight="1">
      <c r="G584" s="222"/>
      <c r="H584" s="222"/>
    </row>
    <row r="585" spans="7:8" ht="15.75" customHeight="1">
      <c r="G585" s="222"/>
      <c r="H585" s="222"/>
    </row>
    <row r="586" spans="7:8" ht="15.75" customHeight="1">
      <c r="G586" s="222"/>
      <c r="H586" s="222"/>
    </row>
    <row r="587" spans="7:8" ht="15.75" customHeight="1">
      <c r="G587" s="222"/>
      <c r="H587" s="222"/>
    </row>
    <row r="588" spans="7:8" ht="15.75" customHeight="1">
      <c r="G588" s="222"/>
      <c r="H588" s="222"/>
    </row>
    <row r="589" spans="7:8" ht="15.75" customHeight="1">
      <c r="G589" s="222"/>
      <c r="H589" s="222"/>
    </row>
    <row r="590" spans="7:8" ht="15.75" customHeight="1">
      <c r="G590" s="222"/>
      <c r="H590" s="222"/>
    </row>
    <row r="591" spans="7:8" ht="15.75" customHeight="1">
      <c r="G591" s="222"/>
      <c r="H591" s="222"/>
    </row>
    <row r="592" spans="7:8" ht="15.75" customHeight="1">
      <c r="G592" s="222"/>
      <c r="H592" s="222"/>
    </row>
    <row r="593" spans="7:8" ht="15.75" customHeight="1">
      <c r="G593" s="222"/>
      <c r="H593" s="222"/>
    </row>
    <row r="594" spans="7:8" ht="15.75" customHeight="1">
      <c r="G594" s="222"/>
      <c r="H594" s="222"/>
    </row>
    <row r="595" spans="7:8" ht="15.75" customHeight="1">
      <c r="G595" s="222"/>
      <c r="H595" s="222"/>
    </row>
    <row r="596" spans="7:8" ht="15.75" customHeight="1">
      <c r="G596" s="222"/>
      <c r="H596" s="222"/>
    </row>
    <row r="597" spans="7:8" ht="15.75" customHeight="1">
      <c r="G597" s="222"/>
      <c r="H597" s="222"/>
    </row>
    <row r="598" spans="7:8" ht="15.75" customHeight="1">
      <c r="G598" s="222"/>
      <c r="H598" s="222"/>
    </row>
    <row r="599" spans="7:8" ht="15.75" customHeight="1">
      <c r="G599" s="222"/>
      <c r="H599" s="222"/>
    </row>
    <row r="600" spans="7:8" ht="15.75" customHeight="1">
      <c r="G600" s="222"/>
      <c r="H600" s="222"/>
    </row>
    <row r="601" spans="7:8" ht="15.75" customHeight="1">
      <c r="G601" s="222"/>
      <c r="H601" s="222"/>
    </row>
    <row r="602" spans="7:8" ht="15.75" customHeight="1">
      <c r="G602" s="222"/>
      <c r="H602" s="222"/>
    </row>
    <row r="603" spans="7:8" ht="15.75" customHeight="1">
      <c r="G603" s="222"/>
      <c r="H603" s="222"/>
    </row>
    <row r="604" spans="7:8" ht="15.75" customHeight="1">
      <c r="G604" s="222"/>
      <c r="H604" s="222"/>
    </row>
    <row r="605" spans="7:8" ht="15.75" customHeight="1">
      <c r="G605" s="222"/>
      <c r="H605" s="222"/>
    </row>
    <row r="606" spans="7:8" ht="15.75" customHeight="1">
      <c r="G606" s="222"/>
      <c r="H606" s="222"/>
    </row>
    <row r="607" spans="7:8" ht="15.75" customHeight="1">
      <c r="G607" s="222"/>
      <c r="H607" s="222"/>
    </row>
    <row r="608" spans="7:8" ht="15.75" customHeight="1">
      <c r="G608" s="222"/>
      <c r="H608" s="222"/>
    </row>
    <row r="609" spans="7:8" ht="15.75" customHeight="1">
      <c r="G609" s="222"/>
      <c r="H609" s="222"/>
    </row>
    <row r="610" spans="7:8" ht="15.75" customHeight="1">
      <c r="G610" s="222"/>
      <c r="H610" s="222"/>
    </row>
    <row r="611" spans="7:8" ht="15.75" customHeight="1">
      <c r="G611" s="222"/>
      <c r="H611" s="222"/>
    </row>
    <row r="612" spans="7:8" ht="15.75" customHeight="1">
      <c r="G612" s="222"/>
      <c r="H612" s="222"/>
    </row>
    <row r="613" spans="7:8" ht="15.75" customHeight="1">
      <c r="G613" s="222"/>
      <c r="H613" s="222"/>
    </row>
    <row r="614" spans="7:8" ht="15.75" customHeight="1">
      <c r="G614" s="222"/>
      <c r="H614" s="222"/>
    </row>
    <row r="615" spans="7:8" ht="15.75" customHeight="1">
      <c r="G615" s="222"/>
      <c r="H615" s="222"/>
    </row>
    <row r="616" spans="7:8" ht="15.75" customHeight="1">
      <c r="G616" s="222"/>
      <c r="H616" s="222"/>
    </row>
    <row r="617" spans="7:8" ht="15.75" customHeight="1">
      <c r="G617" s="222"/>
      <c r="H617" s="222"/>
    </row>
    <row r="618" spans="7:8" ht="15.75" customHeight="1">
      <c r="G618" s="222"/>
      <c r="H618" s="222"/>
    </row>
    <row r="619" spans="7:8" ht="15.75" customHeight="1">
      <c r="G619" s="222"/>
      <c r="H619" s="222"/>
    </row>
    <row r="620" spans="7:8" ht="15.75" customHeight="1">
      <c r="G620" s="222"/>
      <c r="H620" s="222"/>
    </row>
    <row r="621" spans="7:8" ht="15.75" customHeight="1">
      <c r="G621" s="222"/>
      <c r="H621" s="222"/>
    </row>
    <row r="622" spans="7:8" ht="15.75" customHeight="1">
      <c r="G622" s="222"/>
      <c r="H622" s="222"/>
    </row>
    <row r="623" spans="7:8" ht="15.75" customHeight="1">
      <c r="G623" s="222"/>
      <c r="H623" s="222"/>
    </row>
    <row r="624" spans="7:8" ht="15.75" customHeight="1">
      <c r="G624" s="222"/>
      <c r="H624" s="222"/>
    </row>
    <row r="625" spans="7:8" ht="15.75" customHeight="1">
      <c r="G625" s="222"/>
      <c r="H625" s="222"/>
    </row>
    <row r="626" spans="7:8" ht="15.75" customHeight="1">
      <c r="G626" s="222"/>
      <c r="H626" s="222"/>
    </row>
    <row r="627" spans="7:8" ht="15.75" customHeight="1">
      <c r="G627" s="222"/>
      <c r="H627" s="222"/>
    </row>
    <row r="628" spans="7:8" ht="15.75" customHeight="1">
      <c r="G628" s="222"/>
      <c r="H628" s="222"/>
    </row>
    <row r="629" spans="7:8" ht="15.75" customHeight="1">
      <c r="G629" s="222"/>
      <c r="H629" s="222"/>
    </row>
    <row r="630" spans="7:8" ht="15.75" customHeight="1">
      <c r="G630" s="222"/>
      <c r="H630" s="222"/>
    </row>
    <row r="631" spans="7:8" ht="15.75" customHeight="1">
      <c r="G631" s="222"/>
      <c r="H631" s="222"/>
    </row>
    <row r="632" spans="7:8" ht="15.75" customHeight="1">
      <c r="G632" s="222"/>
      <c r="H632" s="222"/>
    </row>
    <row r="633" spans="7:8" ht="15.75" customHeight="1">
      <c r="G633" s="222"/>
      <c r="H633" s="222"/>
    </row>
    <row r="634" spans="7:8" ht="15.75" customHeight="1">
      <c r="G634" s="222"/>
      <c r="H634" s="222"/>
    </row>
    <row r="635" spans="7:8" ht="15.75" customHeight="1">
      <c r="G635" s="222"/>
      <c r="H635" s="222"/>
    </row>
    <row r="636" spans="7:8" ht="15.75" customHeight="1">
      <c r="G636" s="222"/>
      <c r="H636" s="222"/>
    </row>
    <row r="637" spans="7:8" ht="15.75" customHeight="1">
      <c r="G637" s="222"/>
      <c r="H637" s="222"/>
    </row>
    <row r="638" spans="7:8" ht="15.75" customHeight="1">
      <c r="G638" s="222"/>
      <c r="H638" s="222"/>
    </row>
    <row r="639" spans="7:8" ht="15.75" customHeight="1">
      <c r="G639" s="222"/>
      <c r="H639" s="222"/>
    </row>
    <row r="640" spans="7:8" ht="15.75" customHeight="1">
      <c r="G640" s="222"/>
      <c r="H640" s="222"/>
    </row>
    <row r="641" spans="7:8" ht="15.75" customHeight="1">
      <c r="G641" s="222"/>
      <c r="H641" s="222"/>
    </row>
    <row r="642" spans="7:8" ht="15.75" customHeight="1">
      <c r="G642" s="222"/>
      <c r="H642" s="222"/>
    </row>
    <row r="643" spans="7:8" ht="15.75" customHeight="1">
      <c r="G643" s="222"/>
      <c r="H643" s="222"/>
    </row>
    <row r="644" spans="7:8" ht="15.75" customHeight="1">
      <c r="G644" s="222"/>
      <c r="H644" s="222"/>
    </row>
    <row r="645" spans="7:8" ht="15.75" customHeight="1">
      <c r="G645" s="222"/>
      <c r="H645" s="222"/>
    </row>
    <row r="646" spans="7:8" ht="15.75" customHeight="1">
      <c r="G646" s="222"/>
      <c r="H646" s="222"/>
    </row>
    <row r="647" spans="7:8" ht="15.75" customHeight="1">
      <c r="G647" s="222"/>
      <c r="H647" s="222"/>
    </row>
    <row r="648" spans="7:8" ht="15.75" customHeight="1">
      <c r="G648" s="222"/>
      <c r="H648" s="222"/>
    </row>
    <row r="649" spans="7:8" ht="15.75" customHeight="1">
      <c r="G649" s="222"/>
      <c r="H649" s="222"/>
    </row>
    <row r="650" spans="7:8" ht="15.75" customHeight="1">
      <c r="G650" s="222"/>
      <c r="H650" s="222"/>
    </row>
    <row r="651" spans="7:8" ht="15.75" customHeight="1">
      <c r="G651" s="222"/>
      <c r="H651" s="222"/>
    </row>
    <row r="652" spans="7:8" ht="15.75" customHeight="1">
      <c r="G652" s="222"/>
      <c r="H652" s="222"/>
    </row>
    <row r="653" spans="7:8" ht="15.75" customHeight="1">
      <c r="G653" s="222"/>
      <c r="H653" s="222"/>
    </row>
    <row r="654" spans="7:8" ht="15.75" customHeight="1">
      <c r="G654" s="222"/>
      <c r="H654" s="222"/>
    </row>
    <row r="655" spans="7:8" ht="15.75" customHeight="1">
      <c r="G655" s="222"/>
      <c r="H655" s="222"/>
    </row>
    <row r="656" spans="7:8" ht="15.75" customHeight="1">
      <c r="G656" s="222"/>
      <c r="H656" s="222"/>
    </row>
    <row r="657" spans="7:8" ht="15.75" customHeight="1">
      <c r="G657" s="222"/>
      <c r="H657" s="222"/>
    </row>
    <row r="658" spans="7:8" ht="15.75" customHeight="1">
      <c r="G658" s="222"/>
      <c r="H658" s="222"/>
    </row>
    <row r="659" spans="7:8" ht="15.75" customHeight="1">
      <c r="G659" s="222"/>
      <c r="H659" s="222"/>
    </row>
    <row r="660" spans="7:8" ht="15.75" customHeight="1">
      <c r="G660" s="222"/>
      <c r="H660" s="222"/>
    </row>
    <row r="661" spans="7:8" ht="15.75" customHeight="1">
      <c r="G661" s="222"/>
      <c r="H661" s="222"/>
    </row>
    <row r="662" spans="7:8" ht="15.75" customHeight="1">
      <c r="G662" s="222"/>
      <c r="H662" s="222"/>
    </row>
    <row r="663" spans="7:8" ht="15.75" customHeight="1">
      <c r="G663" s="222"/>
      <c r="H663" s="222"/>
    </row>
    <row r="664" spans="7:8" ht="15.75" customHeight="1">
      <c r="G664" s="222"/>
      <c r="H664" s="222"/>
    </row>
    <row r="665" spans="7:8" ht="15.75" customHeight="1">
      <c r="G665" s="222"/>
      <c r="H665" s="222"/>
    </row>
    <row r="666" spans="7:8" ht="15.75" customHeight="1">
      <c r="G666" s="222"/>
      <c r="H666" s="222"/>
    </row>
    <row r="667" spans="7:8" ht="15.75" customHeight="1">
      <c r="G667" s="222"/>
      <c r="H667" s="222"/>
    </row>
    <row r="668" spans="7:8" ht="15.75" customHeight="1">
      <c r="G668" s="222"/>
      <c r="H668" s="222"/>
    </row>
    <row r="669" spans="7:8" ht="15.75" customHeight="1">
      <c r="G669" s="222"/>
      <c r="H669" s="222"/>
    </row>
    <row r="670" spans="7:8" ht="15.75" customHeight="1">
      <c r="G670" s="222"/>
      <c r="H670" s="222"/>
    </row>
    <row r="671" spans="7:8" ht="15.75" customHeight="1">
      <c r="G671" s="222"/>
      <c r="H671" s="222"/>
    </row>
    <row r="672" spans="7:8" ht="15.75" customHeight="1">
      <c r="G672" s="222"/>
      <c r="H672" s="222"/>
    </row>
    <row r="673" spans="7:8" ht="15.75" customHeight="1">
      <c r="G673" s="222"/>
      <c r="H673" s="222"/>
    </row>
    <row r="674" spans="7:8" ht="15.75" customHeight="1">
      <c r="G674" s="222"/>
      <c r="H674" s="222"/>
    </row>
    <row r="675" spans="7:8" ht="15.75" customHeight="1">
      <c r="G675" s="222"/>
      <c r="H675" s="222"/>
    </row>
    <row r="676" spans="7:8" ht="15.75" customHeight="1">
      <c r="G676" s="222"/>
      <c r="H676" s="222"/>
    </row>
    <row r="677" spans="7:8" ht="15.75" customHeight="1">
      <c r="G677" s="222"/>
      <c r="H677" s="222"/>
    </row>
    <row r="678" spans="7:8" ht="15.75" customHeight="1">
      <c r="G678" s="222"/>
      <c r="H678" s="222"/>
    </row>
    <row r="679" spans="7:8" ht="15.75" customHeight="1">
      <c r="G679" s="222"/>
      <c r="H679" s="222"/>
    </row>
    <row r="680" spans="7:8" ht="15.75" customHeight="1">
      <c r="G680" s="222"/>
      <c r="H680" s="222"/>
    </row>
    <row r="681" spans="7:8" ht="15.75" customHeight="1">
      <c r="G681" s="222"/>
      <c r="H681" s="222"/>
    </row>
    <row r="682" spans="7:8" ht="15.75" customHeight="1">
      <c r="G682" s="222"/>
      <c r="H682" s="222"/>
    </row>
    <row r="683" spans="7:8" ht="15.75" customHeight="1">
      <c r="G683" s="222"/>
      <c r="H683" s="222"/>
    </row>
    <row r="684" spans="7:8" ht="15.75" customHeight="1">
      <c r="G684" s="222"/>
      <c r="H684" s="222"/>
    </row>
    <row r="685" spans="7:8" ht="15.75" customHeight="1">
      <c r="G685" s="222"/>
      <c r="H685" s="222"/>
    </row>
    <row r="686" spans="7:8" ht="15.75" customHeight="1">
      <c r="G686" s="222"/>
      <c r="H686" s="222"/>
    </row>
    <row r="687" spans="7:8" ht="15.75" customHeight="1">
      <c r="G687" s="222"/>
      <c r="H687" s="222"/>
    </row>
    <row r="688" spans="7:8" ht="15.75" customHeight="1">
      <c r="G688" s="222"/>
      <c r="H688" s="222"/>
    </row>
    <row r="689" spans="7:8" ht="15.75" customHeight="1">
      <c r="G689" s="222"/>
      <c r="H689" s="222"/>
    </row>
    <row r="690" spans="7:8" ht="15.75" customHeight="1">
      <c r="G690" s="222"/>
      <c r="H690" s="222"/>
    </row>
    <row r="691" spans="7:8" ht="15.75" customHeight="1">
      <c r="G691" s="222"/>
      <c r="H691" s="222"/>
    </row>
    <row r="692" spans="7:8" ht="15.75" customHeight="1">
      <c r="G692" s="222"/>
      <c r="H692" s="222"/>
    </row>
    <row r="693" spans="7:8" ht="15.75" customHeight="1">
      <c r="G693" s="222"/>
      <c r="H693" s="222"/>
    </row>
    <row r="694" spans="7:8" ht="15.75" customHeight="1">
      <c r="G694" s="222"/>
      <c r="H694" s="222"/>
    </row>
    <row r="695" spans="7:8" ht="15.75" customHeight="1">
      <c r="G695" s="222"/>
      <c r="H695" s="222"/>
    </row>
    <row r="696" spans="7:8" ht="15.75" customHeight="1">
      <c r="G696" s="222"/>
      <c r="H696" s="222"/>
    </row>
    <row r="697" spans="7:8" ht="15.75" customHeight="1">
      <c r="G697" s="222"/>
      <c r="H697" s="222"/>
    </row>
    <row r="698" spans="7:8" ht="15.75" customHeight="1">
      <c r="G698" s="222"/>
      <c r="H698" s="222"/>
    </row>
    <row r="699" spans="7:8" ht="15.75" customHeight="1">
      <c r="G699" s="222"/>
      <c r="H699" s="222"/>
    </row>
    <row r="700" spans="7:8" ht="15.75" customHeight="1">
      <c r="G700" s="222"/>
      <c r="H700" s="222"/>
    </row>
    <row r="701" spans="7:8" ht="15.75" customHeight="1">
      <c r="G701" s="222"/>
      <c r="H701" s="222"/>
    </row>
    <row r="702" spans="7:8" ht="15.75" customHeight="1">
      <c r="G702" s="222"/>
      <c r="H702" s="222"/>
    </row>
    <row r="703" spans="7:8" ht="15.75" customHeight="1">
      <c r="G703" s="222"/>
      <c r="H703" s="222"/>
    </row>
    <row r="704" spans="7:8" ht="15.75" customHeight="1">
      <c r="G704" s="222"/>
      <c r="H704" s="222"/>
    </row>
    <row r="705" spans="7:8" ht="15.75" customHeight="1">
      <c r="G705" s="222"/>
      <c r="H705" s="222"/>
    </row>
    <row r="706" spans="7:8" ht="15.75" customHeight="1">
      <c r="G706" s="222"/>
      <c r="H706" s="222"/>
    </row>
    <row r="707" spans="7:8" ht="15.75" customHeight="1">
      <c r="G707" s="222"/>
      <c r="H707" s="222"/>
    </row>
    <row r="708" spans="7:8" ht="15.75" customHeight="1">
      <c r="G708" s="222"/>
      <c r="H708" s="222"/>
    </row>
    <row r="709" spans="7:8" ht="15.75" customHeight="1">
      <c r="G709" s="222"/>
      <c r="H709" s="222"/>
    </row>
    <row r="710" spans="7:8" ht="15.75" customHeight="1">
      <c r="G710" s="222"/>
      <c r="H710" s="222"/>
    </row>
    <row r="711" spans="7:8" ht="15.75" customHeight="1">
      <c r="G711" s="222"/>
      <c r="H711" s="222"/>
    </row>
    <row r="712" spans="7:8" ht="15.75" customHeight="1">
      <c r="G712" s="222"/>
      <c r="H712" s="222"/>
    </row>
    <row r="713" spans="7:8" ht="15.75" customHeight="1">
      <c r="G713" s="222"/>
      <c r="H713" s="222"/>
    </row>
    <row r="714" spans="7:8" ht="15.75" customHeight="1">
      <c r="G714" s="222"/>
      <c r="H714" s="222"/>
    </row>
    <row r="715" spans="7:8" ht="15.75" customHeight="1">
      <c r="G715" s="222"/>
      <c r="H715" s="222"/>
    </row>
    <row r="716" spans="7:8" ht="15.75" customHeight="1">
      <c r="G716" s="222"/>
      <c r="H716" s="222"/>
    </row>
    <row r="717" spans="7:8" ht="15.75" customHeight="1">
      <c r="G717" s="222"/>
      <c r="H717" s="222"/>
    </row>
    <row r="718" spans="7:8" ht="15.75" customHeight="1">
      <c r="G718" s="222"/>
      <c r="H718" s="222"/>
    </row>
    <row r="719" spans="7:8" ht="15.75" customHeight="1">
      <c r="G719" s="222"/>
      <c r="H719" s="222"/>
    </row>
    <row r="720" spans="7:8" ht="15.75" customHeight="1">
      <c r="G720" s="222"/>
      <c r="H720" s="222"/>
    </row>
    <row r="721" spans="7:8" ht="15.75" customHeight="1">
      <c r="G721" s="222"/>
      <c r="H721" s="222"/>
    </row>
    <row r="722" spans="7:8" ht="15.75" customHeight="1">
      <c r="G722" s="222"/>
      <c r="H722" s="222"/>
    </row>
    <row r="723" spans="7:8" ht="15.75" customHeight="1">
      <c r="G723" s="222"/>
      <c r="H723" s="222"/>
    </row>
    <row r="724" spans="7:8" ht="15.75" customHeight="1">
      <c r="G724" s="222"/>
      <c r="H724" s="222"/>
    </row>
    <row r="725" spans="7:8" ht="15.75" customHeight="1">
      <c r="G725" s="222"/>
      <c r="H725" s="222"/>
    </row>
    <row r="726" spans="7:8" ht="15.75" customHeight="1">
      <c r="G726" s="222"/>
      <c r="H726" s="222"/>
    </row>
    <row r="727" spans="7:8" ht="15.75" customHeight="1">
      <c r="G727" s="222"/>
      <c r="H727" s="222"/>
    </row>
    <row r="728" spans="7:8" ht="15.75" customHeight="1">
      <c r="G728" s="222"/>
      <c r="H728" s="222"/>
    </row>
    <row r="729" spans="7:8" ht="15.75" customHeight="1">
      <c r="G729" s="222"/>
      <c r="H729" s="222"/>
    </row>
    <row r="730" spans="7:8" ht="15.75" customHeight="1">
      <c r="G730" s="222"/>
      <c r="H730" s="222"/>
    </row>
    <row r="731" spans="7:8" ht="15.75" customHeight="1">
      <c r="G731" s="222"/>
      <c r="H731" s="222"/>
    </row>
    <row r="732" spans="7:8" ht="15.75" customHeight="1">
      <c r="G732" s="222"/>
      <c r="H732" s="222"/>
    </row>
    <row r="733" spans="7:8" ht="15.75" customHeight="1">
      <c r="G733" s="222"/>
      <c r="H733" s="222"/>
    </row>
    <row r="734" spans="7:8" ht="15.75" customHeight="1">
      <c r="G734" s="222"/>
      <c r="H734" s="222"/>
    </row>
    <row r="735" spans="7:8" ht="15.75" customHeight="1">
      <c r="G735" s="222"/>
      <c r="H735" s="222"/>
    </row>
    <row r="736" spans="7:8" ht="15.75" customHeight="1">
      <c r="G736" s="222"/>
      <c r="H736" s="222"/>
    </row>
    <row r="737" spans="7:8" ht="15.75" customHeight="1">
      <c r="G737" s="222"/>
      <c r="H737" s="222"/>
    </row>
    <row r="738" spans="7:8" ht="15.75" customHeight="1">
      <c r="G738" s="222"/>
      <c r="H738" s="222"/>
    </row>
    <row r="739" spans="7:8" ht="15.75" customHeight="1">
      <c r="G739" s="222"/>
      <c r="H739" s="222"/>
    </row>
    <row r="740" spans="7:8" ht="15.75" customHeight="1">
      <c r="G740" s="222"/>
      <c r="H740" s="222"/>
    </row>
    <row r="741" spans="7:8" ht="15.75" customHeight="1">
      <c r="G741" s="222"/>
      <c r="H741" s="222"/>
    </row>
    <row r="742" spans="7:8" ht="15.75" customHeight="1">
      <c r="G742" s="222"/>
      <c r="H742" s="222"/>
    </row>
    <row r="743" spans="7:8" ht="15.75" customHeight="1">
      <c r="G743" s="222"/>
      <c r="H743" s="222"/>
    </row>
    <row r="744" spans="7:8" ht="15.75" customHeight="1">
      <c r="G744" s="222"/>
      <c r="H744" s="222"/>
    </row>
    <row r="745" spans="7:8" ht="15.75" customHeight="1">
      <c r="G745" s="222"/>
      <c r="H745" s="222"/>
    </row>
    <row r="746" spans="7:8" ht="15.75" customHeight="1">
      <c r="G746" s="222"/>
      <c r="H746" s="222"/>
    </row>
    <row r="747" spans="7:8" ht="15.75" customHeight="1">
      <c r="G747" s="222"/>
      <c r="H747" s="222"/>
    </row>
    <row r="748" spans="7:8" ht="15.75" customHeight="1">
      <c r="G748" s="222"/>
      <c r="H748" s="222"/>
    </row>
    <row r="749" spans="7:8" ht="15.75" customHeight="1">
      <c r="G749" s="222"/>
      <c r="H749" s="222"/>
    </row>
    <row r="750" spans="7:8" ht="15.75" customHeight="1">
      <c r="G750" s="222"/>
      <c r="H750" s="222"/>
    </row>
    <row r="751" spans="7:8" ht="15.75" customHeight="1">
      <c r="G751" s="222"/>
      <c r="H751" s="222"/>
    </row>
    <row r="752" spans="7:8" ht="15.75" customHeight="1">
      <c r="G752" s="222"/>
      <c r="H752" s="222"/>
    </row>
    <row r="753" spans="7:8" ht="15.75" customHeight="1">
      <c r="G753" s="222"/>
      <c r="H753" s="222"/>
    </row>
    <row r="754" spans="7:8" ht="15.75" customHeight="1">
      <c r="G754" s="222"/>
      <c r="H754" s="222"/>
    </row>
    <row r="755" spans="7:8" ht="15.75" customHeight="1">
      <c r="G755" s="222"/>
      <c r="H755" s="222"/>
    </row>
    <row r="756" spans="7:8" ht="15.75" customHeight="1">
      <c r="G756" s="222"/>
      <c r="H756" s="222"/>
    </row>
    <row r="757" spans="7:8" ht="15.75" customHeight="1">
      <c r="G757" s="222"/>
      <c r="H757" s="222"/>
    </row>
    <row r="758" spans="7:8" ht="15.75" customHeight="1">
      <c r="G758" s="222"/>
      <c r="H758" s="222"/>
    </row>
    <row r="759" spans="7:8" ht="15.75" customHeight="1">
      <c r="G759" s="222"/>
      <c r="H759" s="222"/>
    </row>
    <row r="760" spans="7:8" ht="15.75" customHeight="1">
      <c r="G760" s="222"/>
      <c r="H760" s="222"/>
    </row>
    <row r="761" spans="7:8" ht="15.75" customHeight="1">
      <c r="G761" s="222"/>
      <c r="H761" s="222"/>
    </row>
    <row r="762" spans="7:8" ht="15.75" customHeight="1">
      <c r="G762" s="222"/>
      <c r="H762" s="222"/>
    </row>
    <row r="763" spans="7:8" ht="15.75" customHeight="1">
      <c r="G763" s="222"/>
      <c r="H763" s="222"/>
    </row>
    <row r="764" spans="7:8" ht="15.75" customHeight="1">
      <c r="G764" s="222"/>
      <c r="H764" s="222"/>
    </row>
    <row r="765" spans="7:8" ht="15.75" customHeight="1">
      <c r="G765" s="222"/>
      <c r="H765" s="222"/>
    </row>
    <row r="766" spans="7:8" ht="15.75" customHeight="1">
      <c r="G766" s="222"/>
      <c r="H766" s="222"/>
    </row>
    <row r="767" spans="7:8" ht="15.75" customHeight="1">
      <c r="G767" s="222"/>
      <c r="H767" s="222"/>
    </row>
    <row r="768" spans="7:8" ht="15.75" customHeight="1">
      <c r="G768" s="222"/>
      <c r="H768" s="222"/>
    </row>
    <row r="769" spans="7:8" ht="15.75" customHeight="1">
      <c r="G769" s="222"/>
      <c r="H769" s="222"/>
    </row>
    <row r="770" spans="7:8" ht="15.75" customHeight="1">
      <c r="G770" s="222"/>
      <c r="H770" s="222"/>
    </row>
    <row r="771" spans="7:8" ht="15.75" customHeight="1">
      <c r="G771" s="222"/>
      <c r="H771" s="222"/>
    </row>
    <row r="772" spans="7:8" ht="15.75" customHeight="1">
      <c r="G772" s="222"/>
      <c r="H772" s="222"/>
    </row>
    <row r="773" spans="7:8" ht="15.75" customHeight="1">
      <c r="G773" s="222"/>
      <c r="H773" s="222"/>
    </row>
    <row r="774" spans="7:8" ht="15.75" customHeight="1">
      <c r="G774" s="222"/>
      <c r="H774" s="222"/>
    </row>
    <row r="775" spans="7:8" ht="15.75" customHeight="1">
      <c r="G775" s="222"/>
      <c r="H775" s="222"/>
    </row>
    <row r="776" spans="7:8" ht="15.75" customHeight="1">
      <c r="G776" s="222"/>
      <c r="H776" s="222"/>
    </row>
    <row r="777" spans="7:8" ht="15.75" customHeight="1">
      <c r="G777" s="222"/>
      <c r="H777" s="222"/>
    </row>
    <row r="778" spans="7:8" ht="15.75" customHeight="1">
      <c r="G778" s="222"/>
      <c r="H778" s="222"/>
    </row>
    <row r="779" spans="7:8" ht="15.75" customHeight="1">
      <c r="G779" s="222"/>
      <c r="H779" s="222"/>
    </row>
    <row r="780" spans="7:8" ht="15.75" customHeight="1">
      <c r="G780" s="222"/>
      <c r="H780" s="222"/>
    </row>
    <row r="781" spans="7:8" ht="15.75" customHeight="1">
      <c r="G781" s="222"/>
      <c r="H781" s="222"/>
    </row>
    <row r="782" spans="7:8" ht="15.75" customHeight="1">
      <c r="G782" s="222"/>
      <c r="H782" s="222"/>
    </row>
    <row r="783" spans="7:8" ht="15.75" customHeight="1">
      <c r="G783" s="222"/>
      <c r="H783" s="222"/>
    </row>
    <row r="784" spans="7:8" ht="15.75" customHeight="1">
      <c r="G784" s="222"/>
      <c r="H784" s="222"/>
    </row>
    <row r="785" spans="7:8" ht="15.75" customHeight="1">
      <c r="G785" s="222"/>
      <c r="H785" s="222"/>
    </row>
    <row r="786" spans="7:8" ht="15.75" customHeight="1">
      <c r="G786" s="222"/>
      <c r="H786" s="222"/>
    </row>
    <row r="787" spans="7:8" ht="15.75" customHeight="1">
      <c r="G787" s="222"/>
      <c r="H787" s="222"/>
    </row>
    <row r="788" spans="7:8" ht="15.75" customHeight="1">
      <c r="G788" s="222"/>
      <c r="H788" s="222"/>
    </row>
    <row r="789" spans="7:8" ht="15.75" customHeight="1">
      <c r="G789" s="222"/>
      <c r="H789" s="222"/>
    </row>
    <row r="790" spans="7:8" ht="15.75" customHeight="1">
      <c r="G790" s="222"/>
      <c r="H790" s="222"/>
    </row>
    <row r="791" spans="7:8" ht="15.75" customHeight="1">
      <c r="G791" s="222"/>
      <c r="H791" s="222"/>
    </row>
    <row r="792" spans="7:8" ht="15.75" customHeight="1">
      <c r="G792" s="222"/>
      <c r="H792" s="222"/>
    </row>
    <row r="793" spans="7:8" ht="15.75" customHeight="1">
      <c r="G793" s="222"/>
      <c r="H793" s="222"/>
    </row>
    <row r="794" spans="7:8" ht="15.75" customHeight="1">
      <c r="G794" s="222"/>
      <c r="H794" s="222"/>
    </row>
    <row r="795" spans="7:8" ht="15.75" customHeight="1">
      <c r="G795" s="222"/>
      <c r="H795" s="222"/>
    </row>
    <row r="796" spans="7:8" ht="15.75" customHeight="1">
      <c r="G796" s="222"/>
      <c r="H796" s="222"/>
    </row>
    <row r="797" spans="7:8" ht="15.75" customHeight="1">
      <c r="G797" s="222"/>
      <c r="H797" s="222"/>
    </row>
    <row r="798" spans="7:8" ht="15.75" customHeight="1">
      <c r="G798" s="222"/>
      <c r="H798" s="222"/>
    </row>
    <row r="799" spans="7:8" ht="15.75" customHeight="1">
      <c r="G799" s="222"/>
      <c r="H799" s="222"/>
    </row>
    <row r="800" spans="7:8" ht="15.75" customHeight="1">
      <c r="G800" s="222"/>
      <c r="H800" s="222"/>
    </row>
    <row r="801" spans="7:8" ht="15.75" customHeight="1">
      <c r="G801" s="222"/>
      <c r="H801" s="222"/>
    </row>
    <row r="802" spans="7:8" ht="15.75" customHeight="1">
      <c r="G802" s="222"/>
      <c r="H802" s="222"/>
    </row>
    <row r="803" spans="7:8" ht="15.75" customHeight="1">
      <c r="G803" s="222"/>
      <c r="H803" s="222"/>
    </row>
    <row r="804" spans="7:8" ht="15.75" customHeight="1">
      <c r="G804" s="222"/>
      <c r="H804" s="222"/>
    </row>
    <row r="805" spans="7:8" ht="15.75" customHeight="1">
      <c r="G805" s="222"/>
      <c r="H805" s="222"/>
    </row>
    <row r="806" spans="7:8" ht="15.75" customHeight="1">
      <c r="G806" s="222"/>
      <c r="H806" s="222"/>
    </row>
    <row r="807" spans="7:8" ht="15.75" customHeight="1">
      <c r="G807" s="222"/>
      <c r="H807" s="222"/>
    </row>
    <row r="808" spans="7:8" ht="15.75" customHeight="1">
      <c r="G808" s="222"/>
      <c r="H808" s="222"/>
    </row>
    <row r="809" spans="7:8" ht="15.75" customHeight="1">
      <c r="G809" s="222"/>
      <c r="H809" s="222"/>
    </row>
    <row r="810" spans="7:8" ht="15.75" customHeight="1">
      <c r="G810" s="222"/>
      <c r="H810" s="222"/>
    </row>
    <row r="811" spans="7:8" ht="15.75" customHeight="1">
      <c r="G811" s="222"/>
      <c r="H811" s="222"/>
    </row>
    <row r="812" spans="7:8" ht="15.75" customHeight="1">
      <c r="G812" s="222"/>
      <c r="H812" s="222"/>
    </row>
    <row r="813" spans="7:8" ht="15.75" customHeight="1">
      <c r="G813" s="222"/>
      <c r="H813" s="222"/>
    </row>
    <row r="814" spans="7:8" ht="15.75" customHeight="1">
      <c r="G814" s="222"/>
      <c r="H814" s="222"/>
    </row>
    <row r="815" spans="7:8" ht="15.75" customHeight="1">
      <c r="G815" s="222"/>
      <c r="H815" s="222"/>
    </row>
    <row r="816" spans="7:8" ht="15.75" customHeight="1">
      <c r="G816" s="222"/>
      <c r="H816" s="222"/>
    </row>
    <row r="817" spans="7:8" ht="15.75" customHeight="1">
      <c r="G817" s="222"/>
      <c r="H817" s="222"/>
    </row>
    <row r="818" spans="7:8" ht="15.75" customHeight="1">
      <c r="G818" s="222"/>
      <c r="H818" s="222"/>
    </row>
    <row r="819" spans="7:8" ht="15.75" customHeight="1">
      <c r="G819" s="222"/>
      <c r="H819" s="222"/>
    </row>
    <row r="820" spans="7:8" ht="15.75" customHeight="1">
      <c r="G820" s="222"/>
      <c r="H820" s="222"/>
    </row>
    <row r="821" spans="7:8" ht="15.75" customHeight="1">
      <c r="G821" s="222"/>
      <c r="H821" s="222"/>
    </row>
    <row r="822" spans="7:8" ht="15.75" customHeight="1">
      <c r="G822" s="222"/>
      <c r="H822" s="222"/>
    </row>
    <row r="823" spans="7:8" ht="15.75" customHeight="1">
      <c r="G823" s="222"/>
      <c r="H823" s="222"/>
    </row>
    <row r="824" spans="7:8" ht="15.75" customHeight="1">
      <c r="G824" s="222"/>
      <c r="H824" s="222"/>
    </row>
    <row r="825" spans="7:8" ht="15.75" customHeight="1">
      <c r="G825" s="222"/>
      <c r="H825" s="222"/>
    </row>
    <row r="826" spans="7:8" ht="15.75" customHeight="1">
      <c r="G826" s="222"/>
      <c r="H826" s="222"/>
    </row>
    <row r="827" spans="7:8" ht="15.75" customHeight="1">
      <c r="G827" s="222"/>
      <c r="H827" s="222"/>
    </row>
    <row r="828" spans="7:8" ht="15.75" customHeight="1">
      <c r="G828" s="222"/>
      <c r="H828" s="222"/>
    </row>
    <row r="829" spans="7:8" ht="15.75" customHeight="1">
      <c r="G829" s="222"/>
      <c r="H829" s="222"/>
    </row>
    <row r="830" spans="7:8" ht="15.75" customHeight="1">
      <c r="G830" s="222"/>
      <c r="H830" s="222"/>
    </row>
    <row r="831" spans="7:8" ht="15.75" customHeight="1">
      <c r="G831" s="222"/>
      <c r="H831" s="222"/>
    </row>
    <row r="832" spans="7:8" ht="15.75" customHeight="1">
      <c r="G832" s="222"/>
      <c r="H832" s="222"/>
    </row>
    <row r="833" spans="7:8" ht="15.75" customHeight="1">
      <c r="G833" s="222"/>
      <c r="H833" s="222"/>
    </row>
    <row r="834" spans="7:8" ht="15.75" customHeight="1">
      <c r="G834" s="222"/>
      <c r="H834" s="222"/>
    </row>
    <row r="835" spans="7:8" ht="15.75" customHeight="1">
      <c r="G835" s="222"/>
      <c r="H835" s="222"/>
    </row>
    <row r="836" spans="7:8" ht="15.75" customHeight="1">
      <c r="G836" s="222"/>
      <c r="H836" s="222"/>
    </row>
    <row r="837" spans="7:8" ht="15.75" customHeight="1">
      <c r="G837" s="222"/>
      <c r="H837" s="222"/>
    </row>
    <row r="838" spans="7:8" ht="15.75" customHeight="1">
      <c r="G838" s="222"/>
      <c r="H838" s="222"/>
    </row>
    <row r="839" spans="7:8" ht="15.75" customHeight="1">
      <c r="G839" s="222"/>
      <c r="H839" s="222"/>
    </row>
    <row r="840" spans="7:8" ht="15.75" customHeight="1">
      <c r="G840" s="222"/>
      <c r="H840" s="222"/>
    </row>
    <row r="841" spans="7:8" ht="15.75" customHeight="1">
      <c r="G841" s="222"/>
      <c r="H841" s="222"/>
    </row>
    <row r="842" spans="7:8" ht="15.75" customHeight="1">
      <c r="G842" s="222"/>
      <c r="H842" s="222"/>
    </row>
    <row r="843" spans="7:8" ht="15.75" customHeight="1">
      <c r="G843" s="222"/>
      <c r="H843" s="222"/>
    </row>
    <row r="844" spans="7:8" ht="15.75" customHeight="1">
      <c r="G844" s="222"/>
      <c r="H844" s="222"/>
    </row>
    <row r="845" spans="7:8" ht="15.75" customHeight="1">
      <c r="G845" s="222"/>
      <c r="H845" s="222"/>
    </row>
    <row r="846" spans="7:8" ht="15.75" customHeight="1">
      <c r="G846" s="222"/>
      <c r="H846" s="222"/>
    </row>
    <row r="847" spans="7:8" ht="15.75" customHeight="1">
      <c r="G847" s="222"/>
      <c r="H847" s="222"/>
    </row>
    <row r="848" spans="7:8" ht="15.75" customHeight="1">
      <c r="G848" s="222"/>
      <c r="H848" s="222"/>
    </row>
    <row r="849" spans="7:8" ht="15.75" customHeight="1">
      <c r="G849" s="222"/>
      <c r="H849" s="222"/>
    </row>
    <row r="850" spans="7:8" ht="15.75" customHeight="1">
      <c r="G850" s="222"/>
      <c r="H850" s="222"/>
    </row>
    <row r="851" spans="7:8" ht="15.75" customHeight="1">
      <c r="G851" s="222"/>
      <c r="H851" s="222"/>
    </row>
    <row r="852" spans="7:8" ht="15.75" customHeight="1">
      <c r="G852" s="222"/>
      <c r="H852" s="222"/>
    </row>
    <row r="853" spans="7:8" ht="15.75" customHeight="1">
      <c r="G853" s="222"/>
      <c r="H853" s="222"/>
    </row>
    <row r="854" spans="7:8" ht="15.75" customHeight="1">
      <c r="G854" s="222"/>
      <c r="H854" s="222"/>
    </row>
    <row r="855" spans="7:8" ht="15.75" customHeight="1">
      <c r="G855" s="222"/>
      <c r="H855" s="222"/>
    </row>
    <row r="856" spans="7:8" ht="15.75" customHeight="1">
      <c r="G856" s="222"/>
      <c r="H856" s="222"/>
    </row>
    <row r="857" spans="7:8" ht="15.75" customHeight="1">
      <c r="G857" s="222"/>
      <c r="H857" s="222"/>
    </row>
    <row r="858" spans="7:8" ht="15.75" customHeight="1">
      <c r="G858" s="222"/>
      <c r="H858" s="222"/>
    </row>
    <row r="859" spans="7:8" ht="15.75" customHeight="1">
      <c r="G859" s="222"/>
      <c r="H859" s="222"/>
    </row>
    <row r="860" spans="7:8" ht="15.75" customHeight="1">
      <c r="G860" s="222"/>
      <c r="H860" s="222"/>
    </row>
    <row r="861" spans="7:8" ht="15.75" customHeight="1">
      <c r="G861" s="222"/>
      <c r="H861" s="222"/>
    </row>
    <row r="862" spans="7:8" ht="15.75" customHeight="1">
      <c r="G862" s="222"/>
      <c r="H862" s="222"/>
    </row>
    <row r="863" spans="7:8" ht="15.75" customHeight="1">
      <c r="G863" s="222"/>
      <c r="H863" s="222"/>
    </row>
    <row r="864" spans="7:8" ht="15.75" customHeight="1">
      <c r="G864" s="222"/>
      <c r="H864" s="222"/>
    </row>
    <row r="865" spans="7:8" ht="15.75" customHeight="1">
      <c r="G865" s="222"/>
      <c r="H865" s="222"/>
    </row>
    <row r="866" spans="7:8" ht="15.75" customHeight="1">
      <c r="G866" s="222"/>
      <c r="H866" s="222"/>
    </row>
    <row r="867" spans="7:8" ht="15.75" customHeight="1">
      <c r="G867" s="222"/>
      <c r="H867" s="222"/>
    </row>
    <row r="868" spans="7:8" ht="15.75" customHeight="1">
      <c r="G868" s="222"/>
      <c r="H868" s="222"/>
    </row>
    <row r="869" spans="7:8" ht="15.75" customHeight="1">
      <c r="G869" s="222"/>
      <c r="H869" s="222"/>
    </row>
    <row r="870" spans="7:8" ht="15.75" customHeight="1">
      <c r="G870" s="222"/>
      <c r="H870" s="222"/>
    </row>
    <row r="871" spans="7:8" ht="15.75" customHeight="1">
      <c r="G871" s="222"/>
      <c r="H871" s="222"/>
    </row>
    <row r="872" spans="7:8" ht="15.75" customHeight="1">
      <c r="G872" s="222"/>
      <c r="H872" s="222"/>
    </row>
    <row r="873" spans="7:8" ht="15.75" customHeight="1">
      <c r="G873" s="222"/>
      <c r="H873" s="222"/>
    </row>
    <row r="874" spans="7:8" ht="15.75" customHeight="1">
      <c r="G874" s="222"/>
      <c r="H874" s="222"/>
    </row>
    <row r="875" spans="7:8" ht="15.75" customHeight="1">
      <c r="G875" s="222"/>
      <c r="H875" s="222"/>
    </row>
    <row r="876" spans="7:8" ht="15.75" customHeight="1">
      <c r="G876" s="222"/>
      <c r="H876" s="222"/>
    </row>
    <row r="877" spans="7:8" ht="15.75" customHeight="1">
      <c r="G877" s="222"/>
      <c r="H877" s="222"/>
    </row>
    <row r="878" spans="7:8" ht="15.75" customHeight="1">
      <c r="G878" s="222"/>
      <c r="H878" s="222"/>
    </row>
    <row r="879" spans="7:8" ht="15.75" customHeight="1">
      <c r="G879" s="222"/>
      <c r="H879" s="222"/>
    </row>
    <row r="880" spans="7:8" ht="15.75" customHeight="1">
      <c r="G880" s="222"/>
      <c r="H880" s="222"/>
    </row>
    <row r="881" spans="7:8" ht="15.75" customHeight="1">
      <c r="G881" s="222"/>
      <c r="H881" s="222"/>
    </row>
    <row r="882" spans="7:8" ht="15.75" customHeight="1">
      <c r="G882" s="222"/>
      <c r="H882" s="222"/>
    </row>
    <row r="883" spans="7:8" ht="15.75" customHeight="1">
      <c r="G883" s="222"/>
      <c r="H883" s="222"/>
    </row>
    <row r="884" spans="7:8" ht="15.75" customHeight="1">
      <c r="G884" s="222"/>
      <c r="H884" s="222"/>
    </row>
    <row r="885" spans="7:8" ht="15.75" customHeight="1">
      <c r="G885" s="222"/>
      <c r="H885" s="222"/>
    </row>
    <row r="886" spans="7:8" ht="15.75" customHeight="1">
      <c r="G886" s="222"/>
      <c r="H886" s="222"/>
    </row>
    <row r="887" spans="7:8" ht="15.75" customHeight="1">
      <c r="G887" s="222"/>
      <c r="H887" s="222"/>
    </row>
    <row r="888" spans="7:8" ht="15.75" customHeight="1">
      <c r="G888" s="222"/>
      <c r="H888" s="222"/>
    </row>
    <row r="889" spans="7:8" ht="15.75" customHeight="1">
      <c r="G889" s="222"/>
      <c r="H889" s="222"/>
    </row>
    <row r="890" spans="7:8" ht="15.75" customHeight="1">
      <c r="G890" s="222"/>
      <c r="H890" s="222"/>
    </row>
    <row r="891" spans="7:8" ht="15.75" customHeight="1">
      <c r="G891" s="222"/>
      <c r="H891" s="222"/>
    </row>
    <row r="892" spans="7:8" ht="15.75" customHeight="1">
      <c r="G892" s="222"/>
      <c r="H892" s="222"/>
    </row>
    <row r="893" spans="7:8" ht="15.75" customHeight="1">
      <c r="G893" s="222"/>
      <c r="H893" s="222"/>
    </row>
    <row r="894" spans="7:8" ht="15.75" customHeight="1">
      <c r="G894" s="222"/>
      <c r="H894" s="222"/>
    </row>
    <row r="895" spans="7:8" ht="15.75" customHeight="1">
      <c r="G895" s="222"/>
      <c r="H895" s="222"/>
    </row>
    <row r="896" spans="7:8" ht="15.75" customHeight="1">
      <c r="G896" s="222"/>
      <c r="H896" s="222"/>
    </row>
    <row r="897" spans="7:8" ht="15.75" customHeight="1">
      <c r="G897" s="222"/>
      <c r="H897" s="222"/>
    </row>
    <row r="898" spans="7:8" ht="15.75" customHeight="1">
      <c r="G898" s="222"/>
      <c r="H898" s="222"/>
    </row>
    <row r="899" spans="7:8" ht="15.75" customHeight="1">
      <c r="G899" s="222"/>
      <c r="H899" s="222"/>
    </row>
    <row r="900" spans="7:8" ht="15.75" customHeight="1">
      <c r="G900" s="222"/>
      <c r="H900" s="222"/>
    </row>
    <row r="901" spans="7:8" ht="15.75" customHeight="1">
      <c r="G901" s="222"/>
      <c r="H901" s="222"/>
    </row>
    <row r="902" spans="7:8" ht="15.75" customHeight="1">
      <c r="G902" s="222"/>
      <c r="H902" s="222"/>
    </row>
    <row r="903" spans="7:8" ht="15.75" customHeight="1">
      <c r="G903" s="222"/>
      <c r="H903" s="222"/>
    </row>
    <row r="904" spans="7:8" ht="15.75" customHeight="1">
      <c r="G904" s="222"/>
      <c r="H904" s="222"/>
    </row>
    <row r="905" spans="7:8" ht="15.75" customHeight="1">
      <c r="G905" s="222"/>
      <c r="H905" s="222"/>
    </row>
    <row r="906" spans="7:8" ht="15.75" customHeight="1">
      <c r="G906" s="222"/>
      <c r="H906" s="222"/>
    </row>
    <row r="907" spans="7:8" ht="15.75" customHeight="1">
      <c r="G907" s="222"/>
      <c r="H907" s="222"/>
    </row>
    <row r="908" spans="7:8" ht="15.75" customHeight="1">
      <c r="G908" s="222"/>
      <c r="H908" s="222"/>
    </row>
    <row r="909" spans="7:8" ht="15.75" customHeight="1">
      <c r="G909" s="222"/>
      <c r="H909" s="222"/>
    </row>
    <row r="910" spans="7:8" ht="15.75" customHeight="1">
      <c r="G910" s="222"/>
      <c r="H910" s="222"/>
    </row>
    <row r="911" spans="7:8" ht="15.75" customHeight="1">
      <c r="G911" s="222"/>
      <c r="H911" s="222"/>
    </row>
    <row r="912" spans="7:8" ht="15.75" customHeight="1">
      <c r="G912" s="222"/>
      <c r="H912" s="222"/>
    </row>
    <row r="913" spans="7:8" ht="15.75" customHeight="1">
      <c r="G913" s="222"/>
      <c r="H913" s="222"/>
    </row>
    <row r="914" spans="7:8" ht="15.75" customHeight="1">
      <c r="G914" s="222"/>
      <c r="H914" s="222"/>
    </row>
    <row r="915" spans="7:8" ht="15.75" customHeight="1">
      <c r="G915" s="222"/>
      <c r="H915" s="222"/>
    </row>
    <row r="916" spans="7:8" ht="15.75" customHeight="1">
      <c r="G916" s="222"/>
      <c r="H916" s="222"/>
    </row>
    <row r="917" spans="7:8" ht="15.75" customHeight="1">
      <c r="G917" s="222"/>
      <c r="H917" s="222"/>
    </row>
    <row r="918" spans="7:8" ht="15.75" customHeight="1">
      <c r="G918" s="222"/>
      <c r="H918" s="222"/>
    </row>
    <row r="919" spans="7:8" ht="15.75" customHeight="1">
      <c r="G919" s="222"/>
      <c r="H919" s="222"/>
    </row>
    <row r="920" spans="7:8" ht="15.75" customHeight="1">
      <c r="G920" s="222"/>
      <c r="H920" s="222"/>
    </row>
    <row r="921" spans="7:8" ht="15.75" customHeight="1">
      <c r="G921" s="222"/>
      <c r="H921" s="222"/>
    </row>
    <row r="922" spans="7:8" ht="15.75" customHeight="1">
      <c r="G922" s="222"/>
      <c r="H922" s="222"/>
    </row>
    <row r="923" spans="7:8" ht="15.75" customHeight="1">
      <c r="G923" s="222"/>
      <c r="H923" s="222"/>
    </row>
    <row r="924" spans="7:8" ht="15.75" customHeight="1">
      <c r="G924" s="222"/>
      <c r="H924" s="222"/>
    </row>
    <row r="925" spans="7:8" ht="15.75" customHeight="1">
      <c r="G925" s="222"/>
      <c r="H925" s="222"/>
    </row>
    <row r="926" spans="7:8" ht="15.75" customHeight="1">
      <c r="G926" s="222"/>
      <c r="H926" s="222"/>
    </row>
    <row r="927" spans="7:8" ht="15.75" customHeight="1">
      <c r="G927" s="222"/>
      <c r="H927" s="222"/>
    </row>
    <row r="928" spans="7:8" ht="15.75" customHeight="1">
      <c r="G928" s="222"/>
      <c r="H928" s="222"/>
    </row>
    <row r="929" spans="7:8" ht="15.75" customHeight="1">
      <c r="G929" s="222"/>
      <c r="H929" s="222"/>
    </row>
    <row r="930" spans="7:8" ht="15.75" customHeight="1">
      <c r="G930" s="222"/>
      <c r="H930" s="222"/>
    </row>
    <row r="931" spans="7:8" ht="15.75" customHeight="1">
      <c r="G931" s="222"/>
      <c r="H931" s="222"/>
    </row>
    <row r="932" spans="7:8" ht="15.75" customHeight="1">
      <c r="G932" s="222"/>
      <c r="H932" s="222"/>
    </row>
    <row r="933" spans="7:8" ht="15.75" customHeight="1">
      <c r="G933" s="222"/>
      <c r="H933" s="222"/>
    </row>
    <row r="934" spans="7:8" ht="15.75" customHeight="1">
      <c r="G934" s="222"/>
      <c r="H934" s="222"/>
    </row>
    <row r="935" spans="7:8" ht="15.75" customHeight="1">
      <c r="G935" s="222"/>
      <c r="H935" s="222"/>
    </row>
    <row r="936" spans="7:8" ht="15.75" customHeight="1">
      <c r="G936" s="222"/>
      <c r="H936" s="222"/>
    </row>
    <row r="937" spans="7:8" ht="15.75" customHeight="1">
      <c r="G937" s="222"/>
      <c r="H937" s="222"/>
    </row>
    <row r="938" spans="7:8" ht="15.75" customHeight="1">
      <c r="G938" s="222"/>
      <c r="H938" s="222"/>
    </row>
    <row r="939" spans="7:8" ht="15.75" customHeight="1">
      <c r="G939" s="222"/>
      <c r="H939" s="222"/>
    </row>
    <row r="940" spans="7:8" ht="15.75" customHeight="1">
      <c r="G940" s="222"/>
      <c r="H940" s="222"/>
    </row>
    <row r="941" spans="7:8" ht="15.75" customHeight="1">
      <c r="G941" s="222"/>
      <c r="H941" s="222"/>
    </row>
    <row r="942" spans="7:8" ht="15.75" customHeight="1">
      <c r="G942" s="222"/>
      <c r="H942" s="222"/>
    </row>
    <row r="943" spans="7:8" ht="15.75" customHeight="1">
      <c r="G943" s="222"/>
      <c r="H943" s="222"/>
    </row>
    <row r="944" spans="7:8" ht="15.75" customHeight="1">
      <c r="G944" s="222"/>
      <c r="H944" s="222"/>
    </row>
    <row r="945" spans="7:8" ht="15.75" customHeight="1">
      <c r="G945" s="222"/>
      <c r="H945" s="222"/>
    </row>
    <row r="946" spans="7:8" ht="15.75" customHeight="1">
      <c r="G946" s="222"/>
      <c r="H946" s="222"/>
    </row>
    <row r="947" spans="7:8" ht="15.75" customHeight="1">
      <c r="G947" s="222"/>
      <c r="H947" s="222"/>
    </row>
    <row r="948" spans="7:8" ht="15.75" customHeight="1">
      <c r="G948" s="222"/>
      <c r="H948" s="222"/>
    </row>
    <row r="949" spans="7:8" ht="15.75" customHeight="1">
      <c r="G949" s="222"/>
      <c r="H949" s="222"/>
    </row>
    <row r="950" spans="7:8" ht="15.75" customHeight="1">
      <c r="G950" s="222"/>
      <c r="H950" s="222"/>
    </row>
    <row r="951" spans="7:8" ht="15.75" customHeight="1">
      <c r="G951" s="222"/>
      <c r="H951" s="222"/>
    </row>
    <row r="952" spans="7:8" ht="15.75" customHeight="1">
      <c r="G952" s="222"/>
      <c r="H952" s="222"/>
    </row>
    <row r="953" spans="7:8" ht="15.75" customHeight="1">
      <c r="G953" s="222"/>
      <c r="H953" s="222"/>
    </row>
    <row r="954" spans="7:8" ht="15.75" customHeight="1">
      <c r="G954" s="222"/>
      <c r="H954" s="222"/>
    </row>
    <row r="955" spans="7:8" ht="15.75" customHeight="1">
      <c r="G955" s="222"/>
      <c r="H955" s="222"/>
    </row>
    <row r="956" spans="7:8" ht="15.75" customHeight="1">
      <c r="G956" s="222"/>
      <c r="H956" s="222"/>
    </row>
    <row r="957" spans="7:8" ht="15.75" customHeight="1">
      <c r="G957" s="222"/>
      <c r="H957" s="222"/>
    </row>
    <row r="958" spans="7:8" ht="15.75" customHeight="1">
      <c r="G958" s="222"/>
      <c r="H958" s="222"/>
    </row>
    <row r="959" spans="7:8" ht="15.75" customHeight="1">
      <c r="G959" s="222"/>
      <c r="H959" s="222"/>
    </row>
    <row r="960" spans="7:8" ht="15.75" customHeight="1">
      <c r="G960" s="222"/>
      <c r="H960" s="222"/>
    </row>
    <row r="961" spans="7:8" ht="15.75" customHeight="1">
      <c r="G961" s="222"/>
      <c r="H961" s="222"/>
    </row>
    <row r="962" spans="7:8" ht="15.75" customHeight="1">
      <c r="G962" s="222"/>
      <c r="H962" s="222"/>
    </row>
    <row r="963" spans="7:8" ht="15.75" customHeight="1">
      <c r="G963" s="222"/>
      <c r="H963" s="222"/>
    </row>
    <row r="964" spans="7:8" ht="15.75" customHeight="1">
      <c r="G964" s="222"/>
      <c r="H964" s="222"/>
    </row>
    <row r="965" spans="7:8" ht="15.75" customHeight="1">
      <c r="G965" s="222"/>
      <c r="H965" s="222"/>
    </row>
    <row r="966" spans="7:8" ht="15.75" customHeight="1">
      <c r="G966" s="222"/>
      <c r="H966" s="222"/>
    </row>
    <row r="967" spans="7:8" ht="15.75" customHeight="1">
      <c r="G967" s="222"/>
      <c r="H967" s="222"/>
    </row>
    <row r="968" spans="7:8" ht="15.75" customHeight="1">
      <c r="G968" s="222"/>
      <c r="H968" s="222"/>
    </row>
    <row r="969" spans="7:8" ht="15.75" customHeight="1">
      <c r="G969" s="222"/>
      <c r="H969" s="222"/>
    </row>
    <row r="970" spans="7:8" ht="15.75" customHeight="1">
      <c r="G970" s="222"/>
      <c r="H970" s="222"/>
    </row>
    <row r="971" spans="7:8" ht="15.75" customHeight="1">
      <c r="G971" s="222"/>
      <c r="H971" s="222"/>
    </row>
    <row r="972" spans="7:8" ht="15.75" customHeight="1">
      <c r="G972" s="222"/>
      <c r="H972" s="222"/>
    </row>
    <row r="973" spans="7:8" ht="15.75" customHeight="1">
      <c r="G973" s="222"/>
      <c r="H973" s="222"/>
    </row>
    <row r="974" spans="7:8" ht="15.75" customHeight="1">
      <c r="G974" s="222"/>
      <c r="H974" s="222"/>
    </row>
    <row r="975" spans="7:8" ht="15.75" customHeight="1">
      <c r="G975" s="222"/>
      <c r="H975" s="222"/>
    </row>
    <row r="976" spans="7:8" ht="15.75" customHeight="1">
      <c r="G976" s="222"/>
      <c r="H976" s="222"/>
    </row>
    <row r="977" spans="7:8" ht="15.75" customHeight="1">
      <c r="G977" s="222"/>
      <c r="H977" s="222"/>
    </row>
    <row r="978" spans="7:8" ht="15.75" customHeight="1">
      <c r="G978" s="222"/>
      <c r="H978" s="222"/>
    </row>
    <row r="979" spans="7:8" ht="15.75" customHeight="1">
      <c r="G979" s="222"/>
      <c r="H979" s="222"/>
    </row>
    <row r="980" spans="7:8" ht="15.75" customHeight="1">
      <c r="G980" s="222"/>
      <c r="H980" s="222"/>
    </row>
    <row r="981" spans="7:8" ht="15.75" customHeight="1">
      <c r="G981" s="222"/>
      <c r="H981" s="222"/>
    </row>
    <row r="982" spans="7:8" ht="15.75" customHeight="1">
      <c r="G982" s="222"/>
      <c r="H982" s="222"/>
    </row>
    <row r="983" spans="7:8" ht="15.75" customHeight="1">
      <c r="G983" s="222"/>
      <c r="H983" s="222"/>
    </row>
    <row r="984" spans="7:8" ht="15.75" customHeight="1">
      <c r="G984" s="222"/>
      <c r="H984" s="222"/>
    </row>
    <row r="985" spans="7:8" ht="15.75" customHeight="1">
      <c r="G985" s="222"/>
      <c r="H985" s="222"/>
    </row>
    <row r="986" spans="7:8" ht="15.75" customHeight="1">
      <c r="G986" s="222"/>
      <c r="H986" s="222"/>
    </row>
    <row r="987" spans="7:8" ht="15.75" customHeight="1">
      <c r="G987" s="222"/>
      <c r="H987" s="222"/>
    </row>
    <row r="988" spans="7:8" ht="15.75" customHeight="1">
      <c r="G988" s="222"/>
      <c r="H988" s="222"/>
    </row>
    <row r="989" spans="7:8" ht="15.75" customHeight="1">
      <c r="G989" s="222"/>
      <c r="H989" s="222"/>
    </row>
    <row r="990" spans="7:8" ht="15.75" customHeight="1">
      <c r="G990" s="222"/>
      <c r="H990" s="222"/>
    </row>
    <row r="991" spans="7:8" ht="15.75" customHeight="1">
      <c r="G991" s="222"/>
      <c r="H991" s="222"/>
    </row>
    <row r="992" spans="7:8" ht="15.75" customHeight="1">
      <c r="G992" s="222"/>
      <c r="H992" s="222"/>
    </row>
    <row r="993" spans="7:8" ht="15.75" customHeight="1">
      <c r="G993" s="222"/>
      <c r="H993" s="222"/>
    </row>
    <row r="994" spans="7:8" ht="15.75" customHeight="1">
      <c r="G994" s="222"/>
      <c r="H994" s="222"/>
    </row>
    <row r="995" spans="7:8" ht="15.75" customHeight="1">
      <c r="G995" s="222"/>
      <c r="H995" s="222"/>
    </row>
    <row r="996" spans="7:8" ht="15.75" customHeight="1">
      <c r="G996" s="222"/>
      <c r="H996" s="222"/>
    </row>
    <row r="997" spans="7:8" ht="15.75" customHeight="1">
      <c r="G997" s="222"/>
      <c r="H997" s="222"/>
    </row>
    <row r="998" spans="7:8" ht="15.75" customHeight="1">
      <c r="G998" s="222"/>
      <c r="H998" s="222"/>
    </row>
    <row r="999" spans="7:8" ht="15.75" customHeight="1">
      <c r="G999" s="222"/>
      <c r="H999" s="222"/>
    </row>
    <row r="1000" spans="7:8" ht="15.75" customHeight="1">
      <c r="G1000" s="222"/>
      <c r="H1000" s="222"/>
    </row>
  </sheetData>
  <mergeCells count="7">
    <mergeCell ref="G21:I21"/>
    <mergeCell ref="J21:J22"/>
    <mergeCell ref="C7:C8"/>
    <mergeCell ref="D7:D8"/>
    <mergeCell ref="C21:C22"/>
    <mergeCell ref="D21:D22"/>
    <mergeCell ref="F21:F22"/>
  </mergeCells>
  <dataValidations count="1">
    <dataValidation type="list" allowBlank="1" showErrorMessage="1" sqref="F9:G15 F23:J28" xr:uid="{00000000-0002-0000-0900-000000000000}">
      <formula1>"-,None,Very Low,Low,Moderate,Substantial,High"</formula1>
    </dataValidation>
  </dataValidations>
  <pageMargins left="0.7" right="0.7" top="0.75" bottom="0.75" header="0" footer="0"/>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41796875" customWidth="1"/>
    <col min="3" max="3" width="7.41796875" customWidth="1"/>
    <col min="4" max="4" width="70.15625" customWidth="1"/>
    <col min="5" max="8" width="15.68359375" customWidth="1"/>
    <col min="9" max="9" width="2.68359375" customWidth="1"/>
    <col min="10" max="10" width="61.41796875" customWidth="1"/>
    <col min="11" max="26" width="9.15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2"/>
      <c r="D2" s="2" t="s">
        <v>561</v>
      </c>
      <c r="E2" s="2"/>
      <c r="F2" s="2"/>
      <c r="G2" s="2"/>
      <c r="H2" s="1"/>
      <c r="I2" s="1"/>
      <c r="J2" s="1"/>
      <c r="K2" s="1"/>
      <c r="L2" s="1"/>
      <c r="M2" s="1"/>
      <c r="N2" s="1"/>
      <c r="O2" s="1"/>
      <c r="P2" s="1"/>
      <c r="Q2" s="1"/>
      <c r="R2" s="1"/>
      <c r="S2" s="1"/>
      <c r="T2" s="1"/>
      <c r="U2" s="1"/>
      <c r="V2" s="1"/>
      <c r="W2" s="1"/>
      <c r="X2" s="1"/>
      <c r="Y2" s="1"/>
      <c r="Z2" s="1"/>
    </row>
    <row r="3" spans="1:26" ht="18.3">
      <c r="A3" s="83"/>
      <c r="B3" s="83"/>
      <c r="C3" s="236"/>
      <c r="D3" s="83"/>
      <c r="E3" s="83"/>
      <c r="F3" s="83"/>
      <c r="G3" s="83"/>
      <c r="H3" s="83"/>
      <c r="I3" s="83"/>
      <c r="J3" s="83"/>
      <c r="K3" s="83"/>
      <c r="L3" s="83"/>
      <c r="M3" s="83"/>
      <c r="N3" s="83"/>
      <c r="O3" s="83"/>
      <c r="P3" s="83"/>
      <c r="Q3" s="83"/>
      <c r="R3" s="83"/>
      <c r="S3" s="83"/>
      <c r="T3" s="83"/>
      <c r="U3" s="83"/>
      <c r="V3" s="83"/>
      <c r="W3" s="83"/>
      <c r="X3" s="83"/>
      <c r="Y3" s="83"/>
      <c r="Z3" s="83"/>
    </row>
    <row r="4" spans="1:26" ht="18.3">
      <c r="C4" s="219"/>
    </row>
    <row r="5" spans="1:26" ht="28.5" customHeight="1">
      <c r="C5" s="237"/>
      <c r="D5" s="238"/>
      <c r="E5" s="239" t="s">
        <v>562</v>
      </c>
      <c r="F5" s="239" t="s">
        <v>563</v>
      </c>
      <c r="G5" s="239" t="s">
        <v>564</v>
      </c>
      <c r="H5" s="240" t="s">
        <v>565</v>
      </c>
      <c r="J5" s="241" t="s">
        <v>104</v>
      </c>
    </row>
    <row r="7" spans="1:26" ht="14.4">
      <c r="C7" s="199" t="s">
        <v>566</v>
      </c>
      <c r="D7" s="23" t="s">
        <v>567</v>
      </c>
      <c r="E7" s="111"/>
      <c r="F7" s="111"/>
      <c r="G7" s="111"/>
      <c r="H7" s="24"/>
      <c r="J7" s="242"/>
    </row>
    <row r="8" spans="1:26" ht="14.4">
      <c r="C8" s="200" t="s">
        <v>568</v>
      </c>
      <c r="D8" s="14" t="s">
        <v>569</v>
      </c>
      <c r="E8" s="179" t="s">
        <v>21</v>
      </c>
      <c r="F8" s="179" t="s">
        <v>21</v>
      </c>
      <c r="G8" s="179" t="s">
        <v>21</v>
      </c>
      <c r="H8" s="179" t="s">
        <v>21</v>
      </c>
      <c r="J8" s="243"/>
    </row>
    <row r="9" spans="1:26" ht="14.4">
      <c r="C9" s="200" t="s">
        <v>570</v>
      </c>
      <c r="D9" s="14" t="s">
        <v>571</v>
      </c>
      <c r="E9" s="179" t="s">
        <v>21</v>
      </c>
      <c r="F9" s="179" t="s">
        <v>21</v>
      </c>
      <c r="G9" s="179" t="s">
        <v>21</v>
      </c>
      <c r="H9" s="179" t="s">
        <v>21</v>
      </c>
      <c r="J9" s="243"/>
    </row>
    <row r="10" spans="1:26" ht="14.4">
      <c r="C10" s="200" t="s">
        <v>572</v>
      </c>
      <c r="D10" s="14" t="s">
        <v>573</v>
      </c>
      <c r="E10" s="179" t="s">
        <v>21</v>
      </c>
      <c r="F10" s="179" t="s">
        <v>21</v>
      </c>
      <c r="G10" s="179" t="s">
        <v>21</v>
      </c>
      <c r="H10" s="179" t="s">
        <v>21</v>
      </c>
      <c r="J10" s="243"/>
    </row>
    <row r="11" spans="1:26" ht="14.4">
      <c r="C11" s="200" t="s">
        <v>574</v>
      </c>
      <c r="D11" s="14" t="s">
        <v>575</v>
      </c>
      <c r="E11" s="179" t="s">
        <v>21</v>
      </c>
      <c r="F11" s="179" t="s">
        <v>21</v>
      </c>
      <c r="G11" s="179" t="s">
        <v>21</v>
      </c>
      <c r="H11" s="179" t="s">
        <v>21</v>
      </c>
      <c r="J11" s="182"/>
    </row>
    <row r="12" spans="1:26" ht="14.4">
      <c r="C12" s="200" t="s">
        <v>576</v>
      </c>
      <c r="D12" s="14" t="s">
        <v>577</v>
      </c>
      <c r="E12" s="179" t="s">
        <v>21</v>
      </c>
      <c r="F12" s="179" t="s">
        <v>21</v>
      </c>
      <c r="G12" s="179" t="s">
        <v>21</v>
      </c>
      <c r="H12" s="179" t="s">
        <v>21</v>
      </c>
      <c r="J12" s="243"/>
    </row>
    <row r="13" spans="1:26" ht="14.4">
      <c r="C13" s="200" t="s">
        <v>578</v>
      </c>
      <c r="D13" s="14" t="s">
        <v>579</v>
      </c>
      <c r="E13" s="179" t="s">
        <v>21</v>
      </c>
      <c r="F13" s="179" t="s">
        <v>21</v>
      </c>
      <c r="G13" s="179" t="s">
        <v>21</v>
      </c>
      <c r="H13" s="179" t="s">
        <v>21</v>
      </c>
      <c r="J13" s="243"/>
    </row>
    <row r="14" spans="1:26" ht="14.4">
      <c r="C14" s="200" t="s">
        <v>580</v>
      </c>
      <c r="D14" s="14" t="s">
        <v>581</v>
      </c>
      <c r="E14" s="179" t="s">
        <v>21</v>
      </c>
      <c r="F14" s="179" t="s">
        <v>21</v>
      </c>
      <c r="G14" s="179" t="s">
        <v>21</v>
      </c>
      <c r="H14" s="179" t="s">
        <v>21</v>
      </c>
      <c r="J14" s="243"/>
    </row>
    <row r="15" spans="1:26" ht="14.4">
      <c r="C15" s="200"/>
      <c r="D15" s="14"/>
      <c r="E15" s="14"/>
      <c r="F15" s="14"/>
      <c r="G15" s="14"/>
      <c r="H15" s="11"/>
      <c r="J15" s="244"/>
    </row>
    <row r="16" spans="1:26" ht="14.4">
      <c r="C16" s="245" t="s">
        <v>582</v>
      </c>
      <c r="D16" s="10" t="s">
        <v>583</v>
      </c>
      <c r="E16" s="14"/>
      <c r="F16" s="14"/>
      <c r="G16" s="14"/>
      <c r="H16" s="11"/>
      <c r="J16" s="244"/>
    </row>
    <row r="17" spans="3:10" ht="14.4">
      <c r="C17" s="200" t="s">
        <v>584</v>
      </c>
      <c r="D17" s="14" t="s">
        <v>585</v>
      </c>
      <c r="E17" s="179" t="s">
        <v>21</v>
      </c>
      <c r="F17" s="179" t="s">
        <v>21</v>
      </c>
      <c r="G17" s="179" t="s">
        <v>21</v>
      </c>
      <c r="H17" s="179" t="s">
        <v>21</v>
      </c>
      <c r="J17" s="243"/>
    </row>
    <row r="18" spans="3:10" ht="14.4">
      <c r="C18" s="200" t="s">
        <v>586</v>
      </c>
      <c r="D18" s="14" t="s">
        <v>587</v>
      </c>
      <c r="E18" s="179" t="s">
        <v>21</v>
      </c>
      <c r="F18" s="179" t="s">
        <v>21</v>
      </c>
      <c r="G18" s="179" t="s">
        <v>21</v>
      </c>
      <c r="H18" s="179" t="s">
        <v>21</v>
      </c>
      <c r="J18" s="243"/>
    </row>
    <row r="19" spans="3:10" ht="14.4">
      <c r="C19" s="200" t="s">
        <v>588</v>
      </c>
      <c r="D19" s="14" t="s">
        <v>589</v>
      </c>
      <c r="E19" s="179" t="s">
        <v>21</v>
      </c>
      <c r="F19" s="179" t="s">
        <v>21</v>
      </c>
      <c r="G19" s="179" t="s">
        <v>21</v>
      </c>
      <c r="H19" s="179" t="s">
        <v>21</v>
      </c>
      <c r="J19" s="182"/>
    </row>
    <row r="20" spans="3:10" ht="14.4">
      <c r="C20" s="200"/>
      <c r="D20" s="14"/>
      <c r="E20" s="14"/>
      <c r="F20" s="14"/>
      <c r="G20" s="14"/>
      <c r="H20" s="11"/>
      <c r="J20" s="244"/>
    </row>
    <row r="21" spans="3:10" ht="15.75" customHeight="1">
      <c r="C21" s="245" t="s">
        <v>590</v>
      </c>
      <c r="D21" s="10" t="s">
        <v>591</v>
      </c>
      <c r="E21" s="14"/>
      <c r="F21" s="14"/>
      <c r="G21" s="14"/>
      <c r="H21" s="11"/>
      <c r="J21" s="244"/>
    </row>
    <row r="22" spans="3:10" ht="15.75" customHeight="1">
      <c r="C22" s="200" t="s">
        <v>592</v>
      </c>
      <c r="D22" s="14" t="s">
        <v>593</v>
      </c>
      <c r="E22" s="179" t="s">
        <v>21</v>
      </c>
      <c r="F22" s="179" t="s">
        <v>21</v>
      </c>
      <c r="G22" s="179" t="s">
        <v>21</v>
      </c>
      <c r="H22" s="179" t="s">
        <v>21</v>
      </c>
      <c r="J22" s="243"/>
    </row>
    <row r="23" spans="3:10" ht="15.75" customHeight="1">
      <c r="C23" s="200" t="s">
        <v>594</v>
      </c>
      <c r="D23" s="14" t="s">
        <v>595</v>
      </c>
      <c r="E23" s="179" t="s">
        <v>21</v>
      </c>
      <c r="F23" s="179" t="s">
        <v>21</v>
      </c>
      <c r="G23" s="179" t="s">
        <v>21</v>
      </c>
      <c r="H23" s="179" t="s">
        <v>21</v>
      </c>
      <c r="J23" s="243"/>
    </row>
    <row r="24" spans="3:10" ht="15.75" customHeight="1">
      <c r="C24" s="200" t="s">
        <v>596</v>
      </c>
      <c r="D24" s="14" t="s">
        <v>597</v>
      </c>
      <c r="E24" s="179" t="s">
        <v>21</v>
      </c>
      <c r="F24" s="179" t="s">
        <v>21</v>
      </c>
      <c r="G24" s="179" t="s">
        <v>21</v>
      </c>
      <c r="H24" s="179" t="s">
        <v>21</v>
      </c>
      <c r="J24" s="243"/>
    </row>
    <row r="25" spans="3:10" ht="15.75" customHeight="1">
      <c r="C25" s="200"/>
      <c r="D25" s="14"/>
      <c r="E25" s="14"/>
      <c r="F25" s="14"/>
      <c r="G25" s="14"/>
      <c r="H25" s="11"/>
      <c r="J25" s="244"/>
    </row>
    <row r="26" spans="3:10" ht="15.75" customHeight="1">
      <c r="C26" s="245" t="s">
        <v>598</v>
      </c>
      <c r="D26" s="10" t="s">
        <v>599</v>
      </c>
      <c r="E26" s="14"/>
      <c r="F26" s="14"/>
      <c r="G26" s="14"/>
      <c r="H26" s="11"/>
      <c r="J26" s="244"/>
    </row>
    <row r="27" spans="3:10" ht="15.75" customHeight="1">
      <c r="C27" s="200" t="s">
        <v>600</v>
      </c>
      <c r="D27" s="14" t="s">
        <v>601</v>
      </c>
      <c r="E27" s="179" t="s">
        <v>21</v>
      </c>
      <c r="F27" s="179" t="s">
        <v>21</v>
      </c>
      <c r="G27" s="179" t="s">
        <v>21</v>
      </c>
      <c r="H27" s="179" t="s">
        <v>21</v>
      </c>
      <c r="J27" s="243"/>
    </row>
    <row r="28" spans="3:10" ht="15.75" customHeight="1">
      <c r="C28" s="200" t="s">
        <v>602</v>
      </c>
      <c r="D28" s="14" t="s">
        <v>603</v>
      </c>
      <c r="E28" s="179" t="s">
        <v>21</v>
      </c>
      <c r="F28" s="179" t="s">
        <v>21</v>
      </c>
      <c r="G28" s="179" t="s">
        <v>21</v>
      </c>
      <c r="H28" s="179" t="s">
        <v>21</v>
      </c>
      <c r="J28" s="243"/>
    </row>
    <row r="29" spans="3:10" ht="15.75" customHeight="1">
      <c r="C29" s="200" t="s">
        <v>604</v>
      </c>
      <c r="D29" s="14" t="s">
        <v>605</v>
      </c>
      <c r="E29" s="179" t="s">
        <v>21</v>
      </c>
      <c r="F29" s="179" t="s">
        <v>21</v>
      </c>
      <c r="G29" s="179" t="s">
        <v>21</v>
      </c>
      <c r="H29" s="179" t="s">
        <v>21</v>
      </c>
      <c r="J29" s="243"/>
    </row>
    <row r="30" spans="3:10" ht="15.75" customHeight="1">
      <c r="C30" s="200" t="s">
        <v>606</v>
      </c>
      <c r="D30" s="14" t="s">
        <v>607</v>
      </c>
      <c r="E30" s="179" t="s">
        <v>21</v>
      </c>
      <c r="F30" s="179" t="s">
        <v>21</v>
      </c>
      <c r="G30" s="179" t="s">
        <v>21</v>
      </c>
      <c r="H30" s="179" t="s">
        <v>21</v>
      </c>
      <c r="J30" s="243"/>
    </row>
    <row r="31" spans="3:10" ht="15.75" customHeight="1">
      <c r="C31" s="200" t="s">
        <v>608</v>
      </c>
      <c r="D31" s="14" t="s">
        <v>609</v>
      </c>
      <c r="E31" s="179" t="s">
        <v>21</v>
      </c>
      <c r="F31" s="179" t="s">
        <v>21</v>
      </c>
      <c r="G31" s="179" t="s">
        <v>21</v>
      </c>
      <c r="H31" s="179" t="s">
        <v>21</v>
      </c>
      <c r="J31" s="243"/>
    </row>
    <row r="32" spans="3:10" ht="15.75" customHeight="1">
      <c r="C32" s="200" t="s">
        <v>610</v>
      </c>
      <c r="D32" s="14" t="s">
        <v>611</v>
      </c>
      <c r="E32" s="179" t="s">
        <v>21</v>
      </c>
      <c r="F32" s="179" t="s">
        <v>21</v>
      </c>
      <c r="G32" s="179" t="s">
        <v>21</v>
      </c>
      <c r="H32" s="179" t="s">
        <v>21</v>
      </c>
      <c r="J32" s="243"/>
    </row>
    <row r="33" spans="1:26" ht="15.75" customHeight="1">
      <c r="C33" s="200"/>
      <c r="D33" s="14"/>
      <c r="E33" s="14"/>
      <c r="F33" s="14"/>
      <c r="G33" s="14"/>
      <c r="H33" s="11"/>
      <c r="J33" s="244"/>
    </row>
    <row r="34" spans="1:26" ht="15.75" customHeight="1">
      <c r="C34" s="245" t="s">
        <v>612</v>
      </c>
      <c r="D34" s="10" t="s">
        <v>613</v>
      </c>
      <c r="E34" s="14"/>
      <c r="F34" s="14"/>
      <c r="G34" s="14"/>
      <c r="H34" s="11"/>
      <c r="J34" s="12"/>
    </row>
    <row r="35" spans="1:26" ht="15.75" customHeight="1">
      <c r="C35" s="200" t="s">
        <v>614</v>
      </c>
      <c r="D35" s="14" t="s">
        <v>615</v>
      </c>
      <c r="E35" s="179" t="s">
        <v>21</v>
      </c>
      <c r="F35" s="179" t="s">
        <v>21</v>
      </c>
      <c r="G35" s="179" t="s">
        <v>21</v>
      </c>
      <c r="H35" s="179" t="s">
        <v>21</v>
      </c>
      <c r="J35" s="243"/>
    </row>
    <row r="36" spans="1:26" ht="15.75" customHeight="1">
      <c r="C36" s="200" t="s">
        <v>616</v>
      </c>
      <c r="D36" s="14" t="s">
        <v>617</v>
      </c>
      <c r="E36" s="179" t="s">
        <v>21</v>
      </c>
      <c r="F36" s="179" t="s">
        <v>21</v>
      </c>
      <c r="G36" s="179" t="s">
        <v>21</v>
      </c>
      <c r="H36" s="179" t="s">
        <v>21</v>
      </c>
      <c r="J36" s="243"/>
    </row>
    <row r="37" spans="1:26" ht="15.75" customHeight="1">
      <c r="C37" s="200" t="s">
        <v>618</v>
      </c>
      <c r="D37" s="14" t="s">
        <v>619</v>
      </c>
      <c r="E37" s="179" t="s">
        <v>21</v>
      </c>
      <c r="F37" s="179" t="s">
        <v>21</v>
      </c>
      <c r="G37" s="179" t="s">
        <v>21</v>
      </c>
      <c r="H37" s="179" t="s">
        <v>21</v>
      </c>
      <c r="J37" s="243"/>
    </row>
    <row r="38" spans="1:26" ht="15.75" customHeight="1">
      <c r="C38" s="200" t="s">
        <v>620</v>
      </c>
      <c r="D38" s="14" t="s">
        <v>621</v>
      </c>
      <c r="E38" s="179" t="s">
        <v>21</v>
      </c>
      <c r="F38" s="179" t="s">
        <v>21</v>
      </c>
      <c r="G38" s="179" t="s">
        <v>21</v>
      </c>
      <c r="H38" s="179" t="s">
        <v>21</v>
      </c>
      <c r="J38" s="243"/>
    </row>
    <row r="39" spans="1:26" ht="15.75" customHeight="1">
      <c r="C39" s="200"/>
      <c r="D39" s="14"/>
      <c r="E39" s="14"/>
      <c r="F39" s="14"/>
      <c r="G39" s="14"/>
      <c r="H39" s="11"/>
      <c r="J39" s="244"/>
    </row>
    <row r="40" spans="1:26" ht="15.75" customHeight="1">
      <c r="C40" s="245" t="s">
        <v>622</v>
      </c>
      <c r="D40" s="10" t="s">
        <v>623</v>
      </c>
      <c r="E40" s="14"/>
      <c r="F40" s="14"/>
      <c r="G40" s="14"/>
      <c r="H40" s="11"/>
      <c r="J40" s="244"/>
    </row>
    <row r="41" spans="1:26" ht="15.75" customHeight="1">
      <c r="C41" s="200" t="s">
        <v>624</v>
      </c>
      <c r="D41" s="14" t="s">
        <v>625</v>
      </c>
      <c r="E41" s="179" t="s">
        <v>21</v>
      </c>
      <c r="F41" s="179" t="s">
        <v>21</v>
      </c>
      <c r="G41" s="179" t="s">
        <v>21</v>
      </c>
      <c r="H41" s="179" t="s">
        <v>21</v>
      </c>
      <c r="J41" s="243"/>
    </row>
    <row r="42" spans="1:26" ht="15.75" customHeight="1">
      <c r="C42" s="200" t="s">
        <v>626</v>
      </c>
      <c r="D42" s="14" t="s">
        <v>627</v>
      </c>
      <c r="E42" s="179" t="s">
        <v>21</v>
      </c>
      <c r="F42" s="179" t="s">
        <v>21</v>
      </c>
      <c r="G42" s="179" t="s">
        <v>21</v>
      </c>
      <c r="H42" s="179" t="s">
        <v>21</v>
      </c>
      <c r="J42" s="243"/>
    </row>
    <row r="43" spans="1:26" ht="15.75" customHeight="1">
      <c r="C43" s="200" t="s">
        <v>628</v>
      </c>
      <c r="D43" s="14" t="s">
        <v>629</v>
      </c>
      <c r="E43" s="179" t="s">
        <v>21</v>
      </c>
      <c r="F43" s="179" t="s">
        <v>21</v>
      </c>
      <c r="G43" s="179" t="s">
        <v>21</v>
      </c>
      <c r="H43" s="179" t="s">
        <v>21</v>
      </c>
      <c r="J43" s="243"/>
    </row>
    <row r="44" spans="1:26" ht="15.75" customHeight="1">
      <c r="C44" s="200" t="s">
        <v>630</v>
      </c>
      <c r="D44" s="14" t="s">
        <v>631</v>
      </c>
      <c r="E44" s="179" t="s">
        <v>21</v>
      </c>
      <c r="F44" s="179" t="s">
        <v>21</v>
      </c>
      <c r="G44" s="179" t="s">
        <v>21</v>
      </c>
      <c r="H44" s="179" t="s">
        <v>21</v>
      </c>
      <c r="J44" s="246"/>
    </row>
    <row r="45" spans="1:26" ht="15.75" customHeight="1"/>
    <row r="46" spans="1:26" ht="15.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2">
    <dataValidation type="list" allowBlank="1" showErrorMessage="1" sqref="H7 H15:H16 H20:H21 H25:H26 H33 H39" xr:uid="{00000000-0002-0000-0A00-000000000000}">
      <formula1>#REF!</formula1>
    </dataValidation>
    <dataValidation type="list" allowBlank="1" showErrorMessage="1" sqref="E8:H14 E17:H19 E22:H24 E27:H32 E35:H38 E41:H44" xr:uid="{00000000-0002-0000-0A00-000001000000}">
      <formula1>"…,Yes,No,Partially/Mixed/Other"</formula1>
    </dataValidation>
  </dataValidation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000"/>
  <sheetViews>
    <sheetView workbookViewId="0">
      <pane ySplit="5" topLeftCell="A6" activePane="bottomLeft" state="frozen"/>
      <selection pane="bottomLeft" activeCell="B7" sqref="B7"/>
    </sheetView>
  </sheetViews>
  <sheetFormatPr defaultColWidth="14.41796875" defaultRowHeight="15" customHeight="1"/>
  <cols>
    <col min="1" max="2" width="2.41796875" customWidth="1"/>
    <col min="3" max="3" width="6.83984375" customWidth="1"/>
    <col min="4" max="4" width="113.15625" customWidth="1"/>
    <col min="5" max="5" width="1.15625" customWidth="1"/>
    <col min="6" max="7" width="10.41796875" customWidth="1"/>
    <col min="8" max="8" width="2.41796875" customWidth="1"/>
    <col min="9" max="9" width="20.83984375" customWidth="1"/>
    <col min="10" max="10" width="2.41796875" customWidth="1"/>
    <col min="11" max="11" width="78.41796875" customWidth="1"/>
    <col min="12" max="12" width="2.41796875" customWidth="1"/>
    <col min="13" max="14" width="3.83984375" hidden="1" customWidth="1"/>
    <col min="15" max="25" width="13.68359375" hidden="1" customWidth="1"/>
    <col min="26" max="26" width="8.83984375" hidden="1" customWidth="1"/>
    <col min="27" max="37" width="4.26171875" hidden="1" customWidth="1"/>
    <col min="38" max="40" width="8.83984375" customWidth="1"/>
  </cols>
  <sheetData>
    <row r="1" spans="1:40" ht="14.4">
      <c r="A1" s="1"/>
      <c r="B1" s="1"/>
      <c r="C1" s="203"/>
      <c r="D1" s="247"/>
      <c r="E1" s="1"/>
      <c r="F1" s="1"/>
      <c r="G1" s="1"/>
      <c r="H1" s="1"/>
      <c r="I1" s="1"/>
      <c r="J1" s="1"/>
      <c r="K1" s="1"/>
      <c r="L1" s="1"/>
      <c r="M1" s="32"/>
      <c r="N1" s="1"/>
      <c r="O1" s="1"/>
      <c r="P1" s="1"/>
      <c r="Q1" s="1"/>
      <c r="R1" s="1"/>
      <c r="S1" s="1"/>
      <c r="T1" s="1"/>
      <c r="U1" s="1"/>
      <c r="V1" s="1"/>
      <c r="W1" s="1"/>
      <c r="X1" s="1"/>
      <c r="Y1" s="1"/>
      <c r="Z1" s="1"/>
      <c r="AA1" s="1"/>
      <c r="AB1" s="1"/>
      <c r="AC1" s="1"/>
      <c r="AD1" s="1"/>
      <c r="AE1" s="32"/>
      <c r="AF1" s="32"/>
      <c r="AG1" s="32"/>
      <c r="AH1" s="32"/>
      <c r="AI1" s="1"/>
      <c r="AJ1" s="1"/>
      <c r="AK1" s="1"/>
      <c r="AL1" s="1"/>
      <c r="AM1" s="1"/>
      <c r="AN1" s="1"/>
    </row>
    <row r="2" spans="1:40" ht="18" customHeight="1">
      <c r="A2" s="1"/>
      <c r="B2" s="1"/>
      <c r="C2" s="203"/>
      <c r="D2" s="248" t="s">
        <v>632</v>
      </c>
      <c r="E2" s="1"/>
      <c r="F2" s="1"/>
      <c r="G2" s="1"/>
      <c r="H2" s="1"/>
      <c r="I2" s="1"/>
      <c r="J2" s="1"/>
      <c r="K2" s="1"/>
      <c r="L2" s="1"/>
      <c r="M2" s="32"/>
      <c r="N2" s="1"/>
      <c r="O2" s="1"/>
      <c r="P2" s="1"/>
      <c r="Q2" s="1"/>
      <c r="R2" s="1"/>
      <c r="S2" s="1"/>
      <c r="T2" s="1"/>
      <c r="U2" s="1"/>
      <c r="V2" s="1"/>
      <c r="W2" s="1"/>
      <c r="X2" s="1"/>
      <c r="Y2" s="1"/>
      <c r="Z2" s="1"/>
      <c r="AA2" s="1"/>
      <c r="AB2" s="1"/>
      <c r="AC2" s="1"/>
      <c r="AD2" s="1"/>
      <c r="AE2" s="32"/>
      <c r="AF2" s="32"/>
      <c r="AG2" s="32"/>
      <c r="AH2" s="32"/>
      <c r="AI2" s="1"/>
      <c r="AJ2" s="1"/>
      <c r="AK2" s="1"/>
      <c r="AL2" s="1"/>
      <c r="AM2" s="1"/>
      <c r="AN2" s="1"/>
    </row>
    <row r="3" spans="1:40" ht="15.6">
      <c r="A3" s="83"/>
      <c r="B3" s="83"/>
      <c r="C3" s="249"/>
      <c r="D3" s="250"/>
      <c r="E3" s="83"/>
      <c r="F3" s="83"/>
      <c r="G3" s="83"/>
      <c r="H3" s="83"/>
      <c r="I3" s="83"/>
      <c r="J3" s="83"/>
      <c r="K3" s="83"/>
      <c r="L3" s="83"/>
      <c r="M3" s="86"/>
      <c r="N3" s="83"/>
      <c r="O3" s="83"/>
      <c r="P3" s="83"/>
      <c r="Q3" s="83"/>
      <c r="R3" s="83"/>
      <c r="S3" s="83"/>
      <c r="T3" s="83"/>
      <c r="U3" s="83"/>
      <c r="V3" s="83"/>
      <c r="W3" s="83"/>
      <c r="X3" s="83"/>
      <c r="Y3" s="83"/>
      <c r="Z3" s="83"/>
      <c r="AA3" s="83"/>
      <c r="AB3" s="83"/>
      <c r="AC3" s="83"/>
      <c r="AD3" s="83"/>
      <c r="AE3" s="86"/>
      <c r="AF3" s="86"/>
      <c r="AG3" s="86"/>
      <c r="AH3" s="86"/>
      <c r="AI3" s="83"/>
      <c r="AJ3" s="83"/>
      <c r="AK3" s="83"/>
      <c r="AL3" s="83"/>
      <c r="AM3" s="83"/>
      <c r="AN3" s="83"/>
    </row>
    <row r="4" spans="1:40" ht="14.4">
      <c r="C4" s="208"/>
      <c r="E4" s="251"/>
      <c r="M4" s="21"/>
      <c r="AE4" s="21"/>
      <c r="AF4" s="21"/>
      <c r="AG4" s="21"/>
      <c r="AH4" s="21"/>
    </row>
    <row r="5" spans="1:40" ht="14.4">
      <c r="C5" s="252" t="s">
        <v>633</v>
      </c>
      <c r="D5" s="252" t="s">
        <v>634</v>
      </c>
      <c r="E5" s="253"/>
      <c r="F5" s="253" t="s">
        <v>635</v>
      </c>
      <c r="G5" s="253" t="s">
        <v>636</v>
      </c>
      <c r="H5" s="254"/>
      <c r="I5" s="252" t="s">
        <v>637</v>
      </c>
      <c r="J5" s="254"/>
      <c r="K5" s="252" t="s">
        <v>638</v>
      </c>
      <c r="M5" s="21"/>
      <c r="AE5" s="21"/>
      <c r="AF5" s="21"/>
      <c r="AG5" s="21"/>
      <c r="AH5" s="21"/>
    </row>
    <row r="6" spans="1:40" ht="14.4">
      <c r="C6" s="208"/>
      <c r="F6" s="21"/>
      <c r="G6" s="34"/>
      <c r="H6" s="34"/>
      <c r="I6" s="194"/>
      <c r="J6" s="34"/>
      <c r="K6" s="34"/>
      <c r="M6" s="21">
        <v>1</v>
      </c>
      <c r="N6" s="255" t="s">
        <v>21</v>
      </c>
      <c r="O6" s="21">
        <v>0</v>
      </c>
      <c r="P6" s="21">
        <f t="shared" ref="P6:Y6" si="0">O6+0.5</f>
        <v>0.5</v>
      </c>
      <c r="Q6" s="21">
        <f t="shared" si="0"/>
        <v>1</v>
      </c>
      <c r="R6" s="21">
        <f t="shared" si="0"/>
        <v>1.5</v>
      </c>
      <c r="S6" s="21">
        <f t="shared" si="0"/>
        <v>2</v>
      </c>
      <c r="T6" s="21">
        <f t="shared" si="0"/>
        <v>2.5</v>
      </c>
      <c r="U6" s="21">
        <f t="shared" si="0"/>
        <v>3</v>
      </c>
      <c r="V6" s="21">
        <f t="shared" si="0"/>
        <v>3.5</v>
      </c>
      <c r="W6" s="21">
        <f t="shared" si="0"/>
        <v>4</v>
      </c>
      <c r="X6" s="21">
        <f t="shared" si="0"/>
        <v>4.5</v>
      </c>
      <c r="Y6" s="21">
        <f t="shared" si="0"/>
        <v>5</v>
      </c>
      <c r="AE6" s="21"/>
      <c r="AF6" s="21"/>
      <c r="AG6" s="21"/>
      <c r="AH6" s="21"/>
    </row>
    <row r="7" spans="1:40" ht="14.4">
      <c r="C7" s="252" t="s">
        <v>639</v>
      </c>
      <c r="D7" s="256" t="s">
        <v>640</v>
      </c>
      <c r="E7" s="256"/>
      <c r="F7" s="257">
        <f t="shared" ref="F7:G7" si="1">SUM(F10:F14)</f>
        <v>20</v>
      </c>
      <c r="G7" s="257">
        <f t="shared" si="1"/>
        <v>20</v>
      </c>
      <c r="H7" s="194"/>
      <c r="I7" s="257"/>
      <c r="J7" s="194"/>
      <c r="K7" s="258"/>
      <c r="M7" s="21">
        <f t="shared" ref="M7:M112" si="2">M6+1</f>
        <v>2</v>
      </c>
      <c r="N7" s="257"/>
      <c r="O7" s="257"/>
      <c r="P7" s="257"/>
      <c r="Q7" s="257"/>
      <c r="R7" s="257"/>
      <c r="S7" s="257"/>
      <c r="T7" s="257"/>
      <c r="U7" s="257"/>
      <c r="V7" s="257"/>
      <c r="W7" s="257"/>
      <c r="X7" s="257"/>
      <c r="Y7" s="257"/>
      <c r="AA7" s="257"/>
      <c r="AB7" s="257"/>
      <c r="AC7" s="257"/>
      <c r="AD7" s="257"/>
      <c r="AE7" s="257"/>
      <c r="AF7" s="257"/>
      <c r="AG7" s="257"/>
      <c r="AH7" s="257"/>
      <c r="AI7" s="257"/>
      <c r="AJ7" s="257"/>
      <c r="AK7" s="257"/>
    </row>
    <row r="8" spans="1:40" ht="14.4">
      <c r="C8" s="259"/>
      <c r="D8" s="260"/>
      <c r="E8" s="260"/>
      <c r="F8" s="194"/>
      <c r="G8" s="194"/>
      <c r="H8" s="194"/>
      <c r="I8" s="194"/>
      <c r="J8" s="194"/>
      <c r="K8" s="261"/>
      <c r="M8" s="21">
        <f t="shared" si="2"/>
        <v>3</v>
      </c>
      <c r="N8" s="194"/>
      <c r="O8" s="194"/>
      <c r="P8" s="194"/>
      <c r="Q8" s="194"/>
      <c r="R8" s="194"/>
      <c r="S8" s="194"/>
      <c r="T8" s="194"/>
      <c r="U8" s="194"/>
      <c r="V8" s="194"/>
      <c r="W8" s="194"/>
      <c r="X8" s="194"/>
      <c r="Y8" s="194"/>
      <c r="AE8" s="21"/>
      <c r="AF8" s="21"/>
      <c r="AG8" s="21"/>
      <c r="AH8" s="21"/>
    </row>
    <row r="9" spans="1:40" ht="14.4">
      <c r="C9" s="262"/>
      <c r="D9" s="263" t="s">
        <v>641</v>
      </c>
      <c r="E9" s="263"/>
      <c r="F9" s="264"/>
      <c r="G9" s="264"/>
      <c r="H9" s="194"/>
      <c r="I9" s="264"/>
      <c r="J9" s="264"/>
      <c r="K9" s="265"/>
      <c r="L9" s="208"/>
      <c r="M9" s="21">
        <f t="shared" si="2"/>
        <v>4</v>
      </c>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14.4">
      <c r="C10" s="208" t="s">
        <v>642</v>
      </c>
      <c r="D10" s="255" t="s">
        <v>643</v>
      </c>
      <c r="E10" s="255">
        <v>5</v>
      </c>
      <c r="F10" s="32">
        <v>5</v>
      </c>
      <c r="G10" s="34">
        <v>5</v>
      </c>
      <c r="H10" s="34"/>
      <c r="I10" s="208" t="str">
        <f t="shared" ref="I10:I12" si="3">HLOOKUP(F10,$N$6:$Y$112,M10,FALSE)</f>
        <v>Extensive</v>
      </c>
      <c r="J10" s="34"/>
      <c r="K10" s="203"/>
      <c r="M10" s="21">
        <f t="shared" si="2"/>
        <v>5</v>
      </c>
      <c r="N10" s="255" t="s">
        <v>21</v>
      </c>
      <c r="O10" s="255" t="s">
        <v>529</v>
      </c>
      <c r="P10" s="255" t="str">
        <f t="shared" ref="P10:P12" si="4">O10&amp;" / "&amp;Q10</f>
        <v>None / Extremely limited</v>
      </c>
      <c r="Q10" s="255" t="s">
        <v>644</v>
      </c>
      <c r="R10" s="255" t="str">
        <f t="shared" ref="R10:R12" si="5">Q10&amp;" / "&amp;S10</f>
        <v>Extremely limited / Limited</v>
      </c>
      <c r="S10" s="255" t="s">
        <v>645</v>
      </c>
      <c r="T10" s="255" t="str">
        <f t="shared" ref="T10:T12" si="6">S10&amp;" / "&amp;U10</f>
        <v>Limited / Moderate</v>
      </c>
      <c r="U10" s="255" t="s">
        <v>646</v>
      </c>
      <c r="V10" s="255" t="str">
        <f t="shared" ref="V10:V12" si="7">U10&amp;" / "&amp;W10</f>
        <v>Moderate / Substantial</v>
      </c>
      <c r="W10" s="255" t="s">
        <v>541</v>
      </c>
      <c r="X10" s="255" t="str">
        <f t="shared" ref="X10:X12" si="8">W10&amp;" / "&amp;Y10</f>
        <v>Substantial / Extensive</v>
      </c>
      <c r="Y10" s="255" t="s">
        <v>647</v>
      </c>
      <c r="AA10" s="21">
        <v>0</v>
      </c>
      <c r="AB10" s="21">
        <f t="shared" ref="AB10:AK10" si="9">AA10+0.5</f>
        <v>0.5</v>
      </c>
      <c r="AC10" s="21">
        <f t="shared" si="9"/>
        <v>1</v>
      </c>
      <c r="AD10" s="21">
        <f t="shared" si="9"/>
        <v>1.5</v>
      </c>
      <c r="AE10" s="21">
        <f t="shared" si="9"/>
        <v>2</v>
      </c>
      <c r="AF10" s="21">
        <f t="shared" si="9"/>
        <v>2.5</v>
      </c>
      <c r="AG10" s="21">
        <f t="shared" si="9"/>
        <v>3</v>
      </c>
      <c r="AH10" s="21">
        <f t="shared" si="9"/>
        <v>3.5</v>
      </c>
      <c r="AI10" s="21">
        <f t="shared" si="9"/>
        <v>4</v>
      </c>
      <c r="AJ10" s="21">
        <f t="shared" si="9"/>
        <v>4.5</v>
      </c>
      <c r="AK10" s="21">
        <f t="shared" si="9"/>
        <v>5</v>
      </c>
      <c r="AL10" s="21"/>
      <c r="AM10" s="21"/>
    </row>
    <row r="11" spans="1:40" ht="14.4">
      <c r="C11" s="208" t="s">
        <v>648</v>
      </c>
      <c r="D11" s="255" t="s">
        <v>649</v>
      </c>
      <c r="F11" s="32">
        <v>5</v>
      </c>
      <c r="G11" s="34">
        <v>5</v>
      </c>
      <c r="H11" s="34"/>
      <c r="I11" s="208" t="str">
        <f t="shared" si="3"/>
        <v>Extensive</v>
      </c>
      <c r="J11" s="34"/>
      <c r="K11" s="203"/>
      <c r="M11" s="21">
        <f t="shared" si="2"/>
        <v>6</v>
      </c>
      <c r="N11" s="255" t="s">
        <v>21</v>
      </c>
      <c r="O11" s="255" t="s">
        <v>529</v>
      </c>
      <c r="P11" s="255" t="str">
        <f t="shared" si="4"/>
        <v>None / Extremely limited</v>
      </c>
      <c r="Q11" s="255" t="s">
        <v>644</v>
      </c>
      <c r="R11" s="255" t="str">
        <f t="shared" si="5"/>
        <v>Extremely limited / Limited</v>
      </c>
      <c r="S11" s="255" t="s">
        <v>645</v>
      </c>
      <c r="T11" s="255" t="str">
        <f t="shared" si="6"/>
        <v>Limited / Moderate</v>
      </c>
      <c r="U11" s="255" t="s">
        <v>646</v>
      </c>
      <c r="V11" s="255" t="str">
        <f t="shared" si="7"/>
        <v>Moderate / Substantial</v>
      </c>
      <c r="W11" s="255" t="s">
        <v>541</v>
      </c>
      <c r="X11" s="255" t="str">
        <f t="shared" si="8"/>
        <v>Substantial / Extensive</v>
      </c>
      <c r="Y11" s="255" t="s">
        <v>647</v>
      </c>
      <c r="AA11" s="21">
        <v>0</v>
      </c>
      <c r="AB11" s="21">
        <f t="shared" ref="AB11:AK11" si="10">AA11+0.5</f>
        <v>0.5</v>
      </c>
      <c r="AC11" s="21">
        <f t="shared" si="10"/>
        <v>1</v>
      </c>
      <c r="AD11" s="21">
        <f t="shared" si="10"/>
        <v>1.5</v>
      </c>
      <c r="AE11" s="21">
        <f t="shared" si="10"/>
        <v>2</v>
      </c>
      <c r="AF11" s="21">
        <f t="shared" si="10"/>
        <v>2.5</v>
      </c>
      <c r="AG11" s="21">
        <f t="shared" si="10"/>
        <v>3</v>
      </c>
      <c r="AH11" s="21">
        <f t="shared" si="10"/>
        <v>3.5</v>
      </c>
      <c r="AI11" s="21">
        <f t="shared" si="10"/>
        <v>4</v>
      </c>
      <c r="AJ11" s="21">
        <f t="shared" si="10"/>
        <v>4.5</v>
      </c>
      <c r="AK11" s="21">
        <f t="shared" si="10"/>
        <v>5</v>
      </c>
    </row>
    <row r="12" spans="1:40" ht="14.4">
      <c r="C12" s="208" t="s">
        <v>650</v>
      </c>
      <c r="D12" s="255" t="s">
        <v>651</v>
      </c>
      <c r="F12" s="32">
        <v>5</v>
      </c>
      <c r="G12" s="34">
        <v>5</v>
      </c>
      <c r="H12" s="34"/>
      <c r="I12" s="208" t="str">
        <f t="shared" si="3"/>
        <v>Extensive</v>
      </c>
      <c r="J12" s="34"/>
      <c r="K12" s="203"/>
      <c r="M12" s="21">
        <f t="shared" si="2"/>
        <v>7</v>
      </c>
      <c r="N12" s="255" t="s">
        <v>21</v>
      </c>
      <c r="O12" s="255" t="s">
        <v>529</v>
      </c>
      <c r="P12" s="255" t="str">
        <f t="shared" si="4"/>
        <v>None / Extremely limited</v>
      </c>
      <c r="Q12" s="255" t="s">
        <v>644</v>
      </c>
      <c r="R12" s="255" t="str">
        <f t="shared" si="5"/>
        <v>Extremely limited / Limited</v>
      </c>
      <c r="S12" s="255" t="s">
        <v>645</v>
      </c>
      <c r="T12" s="255" t="str">
        <f t="shared" si="6"/>
        <v>Limited / Moderate</v>
      </c>
      <c r="U12" s="255" t="s">
        <v>646</v>
      </c>
      <c r="V12" s="255" t="str">
        <f t="shared" si="7"/>
        <v>Moderate / Substantial</v>
      </c>
      <c r="W12" s="255" t="s">
        <v>541</v>
      </c>
      <c r="X12" s="255" t="str">
        <f t="shared" si="8"/>
        <v>Substantial / Extensive</v>
      </c>
      <c r="Y12" s="255" t="s">
        <v>647</v>
      </c>
      <c r="AA12" s="21">
        <v>0</v>
      </c>
      <c r="AB12" s="21">
        <f t="shared" ref="AB12:AK12" si="11">AA12+0.5</f>
        <v>0.5</v>
      </c>
      <c r="AC12" s="21">
        <f t="shared" si="11"/>
        <v>1</v>
      </c>
      <c r="AD12" s="21">
        <f t="shared" si="11"/>
        <v>1.5</v>
      </c>
      <c r="AE12" s="21">
        <f t="shared" si="11"/>
        <v>2</v>
      </c>
      <c r="AF12" s="21">
        <f t="shared" si="11"/>
        <v>2.5</v>
      </c>
      <c r="AG12" s="21">
        <f t="shared" si="11"/>
        <v>3</v>
      </c>
      <c r="AH12" s="21">
        <f t="shared" si="11"/>
        <v>3.5</v>
      </c>
      <c r="AI12" s="21">
        <f t="shared" si="11"/>
        <v>4</v>
      </c>
      <c r="AJ12" s="21">
        <f t="shared" si="11"/>
        <v>4.5</v>
      </c>
      <c r="AK12" s="21">
        <f t="shared" si="11"/>
        <v>5</v>
      </c>
    </row>
    <row r="13" spans="1:40" ht="14.4">
      <c r="C13" s="208"/>
      <c r="E13" s="34"/>
      <c r="F13" s="34"/>
      <c r="G13" s="34"/>
      <c r="H13" s="34"/>
      <c r="I13" s="208"/>
      <c r="J13" s="34"/>
      <c r="K13" s="21"/>
      <c r="M13" s="21">
        <f t="shared" si="2"/>
        <v>8</v>
      </c>
      <c r="AE13" s="21"/>
      <c r="AF13" s="21"/>
      <c r="AG13" s="21"/>
      <c r="AH13" s="21"/>
    </row>
    <row r="14" spans="1:40" ht="14.4">
      <c r="C14" s="266" t="s">
        <v>652</v>
      </c>
      <c r="D14" s="263" t="s">
        <v>653</v>
      </c>
      <c r="E14" s="263"/>
      <c r="F14" s="264">
        <f>SUM(F15:F19)</f>
        <v>5</v>
      </c>
      <c r="G14" s="264">
        <v>5</v>
      </c>
      <c r="H14" s="34"/>
      <c r="I14" s="264"/>
      <c r="J14" s="264"/>
      <c r="K14" s="265"/>
      <c r="M14" s="21">
        <f t="shared" si="2"/>
        <v>9</v>
      </c>
      <c r="O14" s="62"/>
      <c r="P14" s="62"/>
      <c r="Q14" s="62"/>
      <c r="AA14" s="21"/>
      <c r="AB14" s="21"/>
      <c r="AC14" s="21"/>
      <c r="AE14" s="21"/>
      <c r="AF14" s="21"/>
      <c r="AG14" s="21"/>
      <c r="AH14" s="21"/>
    </row>
    <row r="15" spans="1:40" ht="14.4">
      <c r="C15" s="208" t="s">
        <v>654</v>
      </c>
      <c r="D15" s="255" t="s">
        <v>655</v>
      </c>
      <c r="F15" s="32">
        <v>1</v>
      </c>
      <c r="G15" s="34">
        <v>1</v>
      </c>
      <c r="H15" s="34"/>
      <c r="I15" s="208" t="str">
        <f t="shared" ref="I15:I19" si="12">HLOOKUP(F15,$N$6:$Y$112,M15,FALSE)</f>
        <v>True</v>
      </c>
      <c r="J15" s="34"/>
      <c r="K15" s="203"/>
      <c r="M15" s="21">
        <f t="shared" si="2"/>
        <v>10</v>
      </c>
      <c r="N15" s="255" t="s">
        <v>21</v>
      </c>
      <c r="O15" s="267" t="s">
        <v>656</v>
      </c>
      <c r="P15" s="267" t="s">
        <v>657</v>
      </c>
      <c r="Q15" s="267" t="s">
        <v>658</v>
      </c>
      <c r="AA15" s="21">
        <v>0</v>
      </c>
      <c r="AB15" s="21">
        <f t="shared" ref="AB15:AC15" si="13">AA15+0.5</f>
        <v>0.5</v>
      </c>
      <c r="AC15" s="21">
        <f t="shared" si="13"/>
        <v>1</v>
      </c>
      <c r="AE15" s="21"/>
      <c r="AF15" s="21"/>
      <c r="AG15" s="21"/>
      <c r="AH15" s="21"/>
    </row>
    <row r="16" spans="1:40" ht="14.4">
      <c r="C16" s="208" t="s">
        <v>659</v>
      </c>
      <c r="D16" s="255" t="s">
        <v>660</v>
      </c>
      <c r="F16" s="32">
        <v>1</v>
      </c>
      <c r="G16" s="34">
        <v>1</v>
      </c>
      <c r="H16" s="34"/>
      <c r="I16" s="208" t="str">
        <f t="shared" si="12"/>
        <v>True</v>
      </c>
      <c r="J16" s="34"/>
      <c r="K16" s="203"/>
      <c r="M16" s="21">
        <f t="shared" si="2"/>
        <v>11</v>
      </c>
      <c r="N16" s="255" t="s">
        <v>21</v>
      </c>
      <c r="O16" s="267" t="s">
        <v>656</v>
      </c>
      <c r="P16" s="267" t="s">
        <v>657</v>
      </c>
      <c r="Q16" s="267" t="s">
        <v>658</v>
      </c>
      <c r="AA16" s="21">
        <v>0</v>
      </c>
      <c r="AB16" s="21">
        <f t="shared" ref="AB16:AC16" si="14">AA16+0.5</f>
        <v>0.5</v>
      </c>
      <c r="AC16" s="21">
        <f t="shared" si="14"/>
        <v>1</v>
      </c>
      <c r="AE16" s="21"/>
      <c r="AF16" s="21"/>
      <c r="AG16" s="21"/>
      <c r="AH16" s="21"/>
    </row>
    <row r="17" spans="3:40" ht="14.4">
      <c r="C17" s="208" t="s">
        <v>661</v>
      </c>
      <c r="D17" s="255" t="s">
        <v>662</v>
      </c>
      <c r="F17" s="32">
        <v>1</v>
      </c>
      <c r="G17" s="34">
        <v>1</v>
      </c>
      <c r="H17" s="34"/>
      <c r="I17" s="208" t="str">
        <f t="shared" si="12"/>
        <v>True</v>
      </c>
      <c r="J17" s="34"/>
      <c r="K17" s="203"/>
      <c r="M17" s="21">
        <f t="shared" si="2"/>
        <v>12</v>
      </c>
      <c r="N17" s="255" t="s">
        <v>21</v>
      </c>
      <c r="O17" s="267" t="s">
        <v>656</v>
      </c>
      <c r="P17" s="267" t="s">
        <v>657</v>
      </c>
      <c r="Q17" s="267" t="s">
        <v>658</v>
      </c>
      <c r="AA17" s="21">
        <v>0</v>
      </c>
      <c r="AB17" s="21">
        <f t="shared" ref="AB17:AC17" si="15">AA17+0.5</f>
        <v>0.5</v>
      </c>
      <c r="AC17" s="21">
        <f t="shared" si="15"/>
        <v>1</v>
      </c>
      <c r="AE17" s="21"/>
      <c r="AF17" s="21"/>
      <c r="AG17" s="21"/>
      <c r="AH17" s="21"/>
    </row>
    <row r="18" spans="3:40" ht="14.4">
      <c r="C18" s="208" t="s">
        <v>663</v>
      </c>
      <c r="D18" s="255" t="s">
        <v>664</v>
      </c>
      <c r="F18" s="32">
        <v>1</v>
      </c>
      <c r="G18" s="34">
        <v>1</v>
      </c>
      <c r="H18" s="34"/>
      <c r="I18" s="208" t="str">
        <f t="shared" si="12"/>
        <v>True</v>
      </c>
      <c r="J18" s="34"/>
      <c r="K18" s="203"/>
      <c r="M18" s="21">
        <f t="shared" si="2"/>
        <v>13</v>
      </c>
      <c r="N18" s="255" t="s">
        <v>21</v>
      </c>
      <c r="O18" s="267" t="s">
        <v>656</v>
      </c>
      <c r="P18" s="267" t="s">
        <v>657</v>
      </c>
      <c r="Q18" s="267" t="s">
        <v>658</v>
      </c>
      <c r="AA18" s="21">
        <v>0</v>
      </c>
      <c r="AB18" s="21">
        <f t="shared" ref="AB18:AC18" si="16">AA18+0.5</f>
        <v>0.5</v>
      </c>
      <c r="AC18" s="21">
        <f t="shared" si="16"/>
        <v>1</v>
      </c>
      <c r="AE18" s="21"/>
      <c r="AF18" s="21"/>
      <c r="AG18" s="21"/>
      <c r="AH18" s="21"/>
    </row>
    <row r="19" spans="3:40" ht="14.4">
      <c r="C19" s="208" t="s">
        <v>665</v>
      </c>
      <c r="D19" s="255" t="s">
        <v>666</v>
      </c>
      <c r="F19" s="32">
        <v>1</v>
      </c>
      <c r="G19" s="34">
        <v>1</v>
      </c>
      <c r="H19" s="34"/>
      <c r="I19" s="208" t="str">
        <f t="shared" si="12"/>
        <v>True</v>
      </c>
      <c r="J19" s="34"/>
      <c r="K19" s="203"/>
      <c r="M19" s="21">
        <f t="shared" si="2"/>
        <v>14</v>
      </c>
      <c r="N19" s="255" t="s">
        <v>21</v>
      </c>
      <c r="O19" s="267" t="s">
        <v>656</v>
      </c>
      <c r="P19" s="267" t="s">
        <v>657</v>
      </c>
      <c r="Q19" s="267" t="s">
        <v>658</v>
      </c>
      <c r="AA19" s="21">
        <v>0</v>
      </c>
      <c r="AB19" s="21">
        <f t="shared" ref="AB19:AC19" si="17">AA19+0.5</f>
        <v>0.5</v>
      </c>
      <c r="AC19" s="21">
        <f t="shared" si="17"/>
        <v>1</v>
      </c>
      <c r="AE19" s="21"/>
      <c r="AF19" s="21"/>
      <c r="AG19" s="21"/>
      <c r="AH19" s="21"/>
    </row>
    <row r="20" spans="3:40" ht="14.4">
      <c r="C20" s="208"/>
      <c r="F20" s="21"/>
      <c r="G20" s="34"/>
      <c r="H20" s="34"/>
      <c r="I20" s="194"/>
      <c r="J20" s="34"/>
      <c r="K20" s="21"/>
      <c r="M20" s="21">
        <f t="shared" si="2"/>
        <v>15</v>
      </c>
      <c r="AE20" s="21"/>
      <c r="AF20" s="21"/>
      <c r="AG20" s="21"/>
      <c r="AH20" s="21"/>
    </row>
    <row r="21" spans="3:40" ht="15.75" customHeight="1">
      <c r="C21" s="252" t="s">
        <v>667</v>
      </c>
      <c r="D21" s="256" t="s">
        <v>668</v>
      </c>
      <c r="E21" s="256"/>
      <c r="F21" s="257">
        <f t="shared" ref="F21:G21" si="18">F23+F26+F33+F40</f>
        <v>20</v>
      </c>
      <c r="G21" s="257">
        <f t="shared" si="18"/>
        <v>20</v>
      </c>
      <c r="H21" s="194"/>
      <c r="I21" s="257"/>
      <c r="J21" s="194"/>
      <c r="K21" s="258"/>
      <c r="M21" s="21">
        <f t="shared" si="2"/>
        <v>16</v>
      </c>
      <c r="N21" s="257"/>
      <c r="O21" s="257"/>
      <c r="P21" s="257"/>
      <c r="Q21" s="257"/>
      <c r="R21" s="257"/>
      <c r="S21" s="257"/>
      <c r="T21" s="257"/>
      <c r="U21" s="257"/>
      <c r="V21" s="257"/>
      <c r="W21" s="257"/>
      <c r="X21" s="257"/>
      <c r="Y21" s="257"/>
      <c r="AA21" s="257"/>
      <c r="AB21" s="257"/>
      <c r="AC21" s="257"/>
      <c r="AD21" s="257"/>
      <c r="AE21" s="257"/>
      <c r="AF21" s="257"/>
      <c r="AG21" s="257"/>
      <c r="AH21" s="257"/>
      <c r="AI21" s="257"/>
      <c r="AJ21" s="257"/>
      <c r="AK21" s="257"/>
    </row>
    <row r="22" spans="3:40" ht="15.75" customHeight="1">
      <c r="C22" s="259"/>
      <c r="D22" s="260"/>
      <c r="E22" s="260"/>
      <c r="F22" s="194"/>
      <c r="G22" s="194"/>
      <c r="H22" s="194"/>
      <c r="I22" s="194"/>
      <c r="J22" s="194"/>
      <c r="K22" s="261"/>
      <c r="M22" s="21">
        <f t="shared" si="2"/>
        <v>17</v>
      </c>
      <c r="N22" s="194"/>
      <c r="O22" s="194"/>
      <c r="P22" s="194"/>
      <c r="Q22" s="194"/>
      <c r="R22" s="194"/>
      <c r="S22" s="194"/>
      <c r="T22" s="194"/>
      <c r="U22" s="194"/>
      <c r="V22" s="194"/>
      <c r="W22" s="194"/>
      <c r="X22" s="194"/>
      <c r="Y22" s="194"/>
      <c r="AE22" s="21"/>
      <c r="AF22" s="21"/>
      <c r="AG22" s="21"/>
      <c r="AH22" s="21"/>
    </row>
    <row r="23" spans="3:40" ht="15.75" customHeight="1">
      <c r="C23" s="266" t="s">
        <v>669</v>
      </c>
      <c r="D23" s="263" t="s">
        <v>670</v>
      </c>
      <c r="E23" s="263"/>
      <c r="F23" s="264">
        <f t="shared" ref="F23:G23" si="19">F24</f>
        <v>5</v>
      </c>
      <c r="G23" s="264">
        <f t="shared" si="19"/>
        <v>5</v>
      </c>
      <c r="H23" s="34"/>
      <c r="I23" s="264"/>
      <c r="J23" s="264"/>
      <c r="K23" s="265"/>
      <c r="L23" s="208"/>
      <c r="M23" s="21">
        <f t="shared" si="2"/>
        <v>18</v>
      </c>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row>
    <row r="24" spans="3:40" ht="15.75" customHeight="1">
      <c r="C24" s="208" t="s">
        <v>669</v>
      </c>
      <c r="D24" s="255" t="s">
        <v>671</v>
      </c>
      <c r="F24" s="32">
        <v>5</v>
      </c>
      <c r="G24" s="34">
        <v>5</v>
      </c>
      <c r="H24" s="34"/>
      <c r="I24" s="208" t="str">
        <f>HLOOKUP(F24,$N$6:$Y$112,M24,FALSE)</f>
        <v>Extensive</v>
      </c>
      <c r="J24" s="34"/>
      <c r="K24" s="203"/>
      <c r="M24" s="21">
        <f t="shared" si="2"/>
        <v>19</v>
      </c>
      <c r="N24" s="255" t="s">
        <v>21</v>
      </c>
      <c r="O24" s="255" t="s">
        <v>529</v>
      </c>
      <c r="P24" s="255" t="str">
        <f>O24&amp;" / "&amp;Q24</f>
        <v>None / Extremely limited</v>
      </c>
      <c r="Q24" s="255" t="s">
        <v>644</v>
      </c>
      <c r="R24" s="255" t="str">
        <f>Q24&amp;" / "&amp;S24</f>
        <v>Extremely limited / Limited</v>
      </c>
      <c r="S24" s="255" t="s">
        <v>645</v>
      </c>
      <c r="T24" s="255" t="str">
        <f>S24&amp;" / "&amp;U24</f>
        <v>Limited / Moderate</v>
      </c>
      <c r="U24" s="255" t="s">
        <v>646</v>
      </c>
      <c r="V24" s="255" t="str">
        <f>U24&amp;" / "&amp;W24</f>
        <v>Moderate / Substantial</v>
      </c>
      <c r="W24" s="255" t="s">
        <v>541</v>
      </c>
      <c r="X24" s="255" t="str">
        <f>W24&amp;" / "&amp;Y24</f>
        <v>Substantial / Extensive</v>
      </c>
      <c r="Y24" s="255" t="s">
        <v>647</v>
      </c>
      <c r="AA24" s="21">
        <v>0</v>
      </c>
      <c r="AB24" s="21">
        <f t="shared" ref="AB24:AK24" si="20">AA24+0.5</f>
        <v>0.5</v>
      </c>
      <c r="AC24" s="21">
        <f t="shared" si="20"/>
        <v>1</v>
      </c>
      <c r="AD24" s="21">
        <f t="shared" si="20"/>
        <v>1.5</v>
      </c>
      <c r="AE24" s="21">
        <f t="shared" si="20"/>
        <v>2</v>
      </c>
      <c r="AF24" s="21">
        <f t="shared" si="20"/>
        <v>2.5</v>
      </c>
      <c r="AG24" s="21">
        <f t="shared" si="20"/>
        <v>3</v>
      </c>
      <c r="AH24" s="21">
        <f t="shared" si="20"/>
        <v>3.5</v>
      </c>
      <c r="AI24" s="21">
        <f t="shared" si="20"/>
        <v>4</v>
      </c>
      <c r="AJ24" s="21">
        <f t="shared" si="20"/>
        <v>4.5</v>
      </c>
      <c r="AK24" s="21">
        <f t="shared" si="20"/>
        <v>5</v>
      </c>
    </row>
    <row r="25" spans="3:40" ht="15.75" customHeight="1">
      <c r="C25" s="208"/>
      <c r="H25" s="34"/>
      <c r="I25" s="208"/>
      <c r="J25" s="208"/>
      <c r="K25" s="208"/>
      <c r="L25" s="208"/>
      <c r="M25" s="21">
        <f t="shared" si="2"/>
        <v>20</v>
      </c>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row>
    <row r="26" spans="3:40" ht="15.75" customHeight="1">
      <c r="C26" s="266" t="s">
        <v>672</v>
      </c>
      <c r="D26" s="263" t="s">
        <v>673</v>
      </c>
      <c r="E26" s="263"/>
      <c r="F26" s="264">
        <f t="shared" ref="F26:G26" si="21">SUM(F27:F31)</f>
        <v>5</v>
      </c>
      <c r="G26" s="264">
        <f t="shared" si="21"/>
        <v>5</v>
      </c>
      <c r="H26" s="34"/>
      <c r="I26" s="264"/>
      <c r="J26" s="264"/>
      <c r="K26" s="265"/>
      <c r="L26" s="208"/>
      <c r="M26" s="21">
        <f t="shared" si="2"/>
        <v>21</v>
      </c>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row>
    <row r="27" spans="3:40" ht="15.75" customHeight="1">
      <c r="C27" s="208" t="s">
        <v>674</v>
      </c>
      <c r="D27" s="255" t="s">
        <v>675</v>
      </c>
      <c r="F27" s="32">
        <v>1</v>
      </c>
      <c r="G27" s="34">
        <v>1</v>
      </c>
      <c r="H27" s="34"/>
      <c r="I27" s="208" t="str">
        <f t="shared" ref="I27:I31" si="22">HLOOKUP(F27,$N$6:$Y$112,M27,FALSE)</f>
        <v>True</v>
      </c>
      <c r="J27" s="34"/>
      <c r="K27" s="203"/>
      <c r="M27" s="21">
        <f t="shared" si="2"/>
        <v>22</v>
      </c>
      <c r="N27" s="255" t="s">
        <v>21</v>
      </c>
      <c r="O27" s="267" t="s">
        <v>656</v>
      </c>
      <c r="P27" s="267" t="s">
        <v>657</v>
      </c>
      <c r="Q27" s="267" t="s">
        <v>658</v>
      </c>
      <c r="AA27" s="21">
        <v>0</v>
      </c>
      <c r="AB27" s="21">
        <f t="shared" ref="AB27:AC27" si="23">AA27+0.5</f>
        <v>0.5</v>
      </c>
      <c r="AC27" s="21">
        <f t="shared" si="23"/>
        <v>1</v>
      </c>
      <c r="AE27" s="21"/>
      <c r="AF27" s="21"/>
      <c r="AG27" s="21"/>
      <c r="AH27" s="21"/>
    </row>
    <row r="28" spans="3:40" ht="15.75" customHeight="1">
      <c r="C28" s="208" t="s">
        <v>676</v>
      </c>
      <c r="D28" s="255" t="s">
        <v>677</v>
      </c>
      <c r="F28" s="32">
        <v>1</v>
      </c>
      <c r="G28" s="34">
        <v>1</v>
      </c>
      <c r="H28" s="34"/>
      <c r="I28" s="208" t="str">
        <f t="shared" si="22"/>
        <v>True</v>
      </c>
      <c r="J28" s="34"/>
      <c r="K28" s="203"/>
      <c r="M28" s="21">
        <f t="shared" si="2"/>
        <v>23</v>
      </c>
      <c r="N28" s="255" t="s">
        <v>21</v>
      </c>
      <c r="O28" s="267" t="s">
        <v>656</v>
      </c>
      <c r="P28" s="267" t="s">
        <v>657</v>
      </c>
      <c r="Q28" s="267" t="s">
        <v>658</v>
      </c>
      <c r="AA28" s="21">
        <v>0</v>
      </c>
      <c r="AB28" s="21">
        <f t="shared" ref="AB28:AC28" si="24">AA28+0.5</f>
        <v>0.5</v>
      </c>
      <c r="AC28" s="21">
        <f t="shared" si="24"/>
        <v>1</v>
      </c>
      <c r="AE28" s="21"/>
      <c r="AF28" s="21"/>
      <c r="AG28" s="21"/>
      <c r="AH28" s="21"/>
    </row>
    <row r="29" spans="3:40" ht="15.75" customHeight="1">
      <c r="C29" s="208" t="s">
        <v>678</v>
      </c>
      <c r="D29" s="255" t="s">
        <v>679</v>
      </c>
      <c r="F29" s="32">
        <v>1</v>
      </c>
      <c r="G29" s="34">
        <v>1</v>
      </c>
      <c r="H29" s="34"/>
      <c r="I29" s="208" t="str">
        <f t="shared" si="22"/>
        <v>True</v>
      </c>
      <c r="J29" s="34"/>
      <c r="K29" s="203"/>
      <c r="M29" s="21">
        <f t="shared" si="2"/>
        <v>24</v>
      </c>
      <c r="N29" s="255" t="s">
        <v>21</v>
      </c>
      <c r="O29" s="267" t="s">
        <v>656</v>
      </c>
      <c r="P29" s="267" t="s">
        <v>657</v>
      </c>
      <c r="Q29" s="267" t="s">
        <v>658</v>
      </c>
      <c r="AA29" s="21">
        <v>0</v>
      </c>
      <c r="AB29" s="21">
        <f t="shared" ref="AB29:AC29" si="25">AA29+0.5</f>
        <v>0.5</v>
      </c>
      <c r="AC29" s="21">
        <f t="shared" si="25"/>
        <v>1</v>
      </c>
      <c r="AE29" s="21"/>
      <c r="AF29" s="21"/>
      <c r="AG29" s="21"/>
      <c r="AH29" s="21"/>
    </row>
    <row r="30" spans="3:40" ht="15.75" customHeight="1">
      <c r="C30" s="208" t="s">
        <v>680</v>
      </c>
      <c r="D30" s="255" t="s">
        <v>681</v>
      </c>
      <c r="F30" s="32">
        <v>1</v>
      </c>
      <c r="G30" s="34">
        <v>1</v>
      </c>
      <c r="H30" s="34"/>
      <c r="I30" s="208" t="str">
        <f t="shared" si="22"/>
        <v>True</v>
      </c>
      <c r="J30" s="34"/>
      <c r="K30" s="203"/>
      <c r="M30" s="21">
        <f t="shared" si="2"/>
        <v>25</v>
      </c>
      <c r="N30" s="255" t="s">
        <v>21</v>
      </c>
      <c r="O30" s="267" t="s">
        <v>656</v>
      </c>
      <c r="P30" s="267" t="s">
        <v>657</v>
      </c>
      <c r="Q30" s="267" t="s">
        <v>658</v>
      </c>
      <c r="AA30" s="21">
        <v>0</v>
      </c>
      <c r="AB30" s="21">
        <f t="shared" ref="AB30:AC30" si="26">AA30+0.5</f>
        <v>0.5</v>
      </c>
      <c r="AC30" s="21">
        <f t="shared" si="26"/>
        <v>1</v>
      </c>
      <c r="AE30" s="21"/>
      <c r="AF30" s="21"/>
      <c r="AG30" s="21"/>
      <c r="AH30" s="21"/>
    </row>
    <row r="31" spans="3:40" ht="15.75" customHeight="1">
      <c r="C31" s="208" t="s">
        <v>682</v>
      </c>
      <c r="D31" s="255" t="s">
        <v>683</v>
      </c>
      <c r="F31" s="32">
        <v>1</v>
      </c>
      <c r="G31" s="34">
        <v>1</v>
      </c>
      <c r="H31" s="34"/>
      <c r="I31" s="208" t="str">
        <f t="shared" si="22"/>
        <v>True</v>
      </c>
      <c r="J31" s="34"/>
      <c r="K31" s="203"/>
      <c r="M31" s="21">
        <f t="shared" si="2"/>
        <v>26</v>
      </c>
      <c r="N31" s="255" t="s">
        <v>21</v>
      </c>
      <c r="O31" s="267" t="s">
        <v>656</v>
      </c>
      <c r="P31" s="267" t="s">
        <v>657</v>
      </c>
      <c r="Q31" s="267" t="s">
        <v>658</v>
      </c>
      <c r="AA31" s="21">
        <v>0</v>
      </c>
      <c r="AB31" s="21">
        <f t="shared" ref="AB31:AC31" si="27">AA31+0.5</f>
        <v>0.5</v>
      </c>
      <c r="AC31" s="21">
        <f t="shared" si="27"/>
        <v>1</v>
      </c>
      <c r="AE31" s="21"/>
      <c r="AF31" s="21"/>
      <c r="AG31" s="21"/>
      <c r="AH31" s="21"/>
    </row>
    <row r="32" spans="3:40" ht="15.75" customHeight="1">
      <c r="C32" s="208"/>
      <c r="H32" s="34"/>
      <c r="I32" s="208"/>
      <c r="J32" s="34"/>
      <c r="K32" s="21"/>
      <c r="M32" s="21">
        <f t="shared" si="2"/>
        <v>27</v>
      </c>
      <c r="AE32" s="21"/>
      <c r="AF32" s="21"/>
      <c r="AG32" s="21"/>
      <c r="AH32" s="21"/>
    </row>
    <row r="33" spans="3:40" ht="15.75" customHeight="1">
      <c r="C33" s="266" t="s">
        <v>684</v>
      </c>
      <c r="D33" s="263" t="s">
        <v>685</v>
      </c>
      <c r="E33" s="263"/>
      <c r="F33" s="264">
        <f t="shared" ref="F33:G33" si="28">SUM(F34:F38)</f>
        <v>5</v>
      </c>
      <c r="G33" s="264">
        <f t="shared" si="28"/>
        <v>5</v>
      </c>
      <c r="H33" s="34"/>
      <c r="I33" s="264"/>
      <c r="J33" s="264"/>
      <c r="K33" s="265"/>
      <c r="L33" s="208"/>
      <c r="M33" s="21">
        <f t="shared" si="2"/>
        <v>28</v>
      </c>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row>
    <row r="34" spans="3:40" ht="15.75" customHeight="1">
      <c r="C34" s="208" t="s">
        <v>686</v>
      </c>
      <c r="D34" s="255" t="s">
        <v>687</v>
      </c>
      <c r="F34" s="32">
        <v>1</v>
      </c>
      <c r="G34" s="34">
        <v>1</v>
      </c>
      <c r="H34" s="34"/>
      <c r="I34" s="208" t="str">
        <f t="shared" ref="I34:I38" si="29">HLOOKUP(F34,$N$6:$Y$112,M34,FALSE)</f>
        <v>True</v>
      </c>
      <c r="J34" s="34"/>
      <c r="K34" s="203"/>
      <c r="M34" s="21">
        <f t="shared" si="2"/>
        <v>29</v>
      </c>
      <c r="N34" s="255" t="s">
        <v>21</v>
      </c>
      <c r="O34" s="267" t="s">
        <v>656</v>
      </c>
      <c r="P34" s="267" t="s">
        <v>657</v>
      </c>
      <c r="Q34" s="267" t="s">
        <v>658</v>
      </c>
      <c r="AA34" s="21">
        <v>0</v>
      </c>
      <c r="AB34" s="21">
        <f t="shared" ref="AB34:AC34" si="30">AA34+0.5</f>
        <v>0.5</v>
      </c>
      <c r="AC34" s="21">
        <f t="shared" si="30"/>
        <v>1</v>
      </c>
      <c r="AE34" s="21"/>
      <c r="AF34" s="21"/>
      <c r="AG34" s="21"/>
      <c r="AH34" s="21"/>
    </row>
    <row r="35" spans="3:40" ht="15.75" customHeight="1">
      <c r="C35" s="208" t="s">
        <v>688</v>
      </c>
      <c r="D35" s="255" t="s">
        <v>689</v>
      </c>
      <c r="F35" s="32">
        <v>1</v>
      </c>
      <c r="G35" s="34">
        <v>1</v>
      </c>
      <c r="H35" s="34"/>
      <c r="I35" s="208" t="str">
        <f t="shared" si="29"/>
        <v>True</v>
      </c>
      <c r="J35" s="34"/>
      <c r="K35" s="203"/>
      <c r="M35" s="21">
        <f t="shared" si="2"/>
        <v>30</v>
      </c>
      <c r="N35" s="255" t="s">
        <v>21</v>
      </c>
      <c r="O35" s="267" t="s">
        <v>656</v>
      </c>
      <c r="P35" s="267" t="s">
        <v>657</v>
      </c>
      <c r="Q35" s="267" t="s">
        <v>658</v>
      </c>
      <c r="AA35" s="21">
        <v>0</v>
      </c>
      <c r="AB35" s="21">
        <f t="shared" ref="AB35:AC35" si="31">AA35+0.5</f>
        <v>0.5</v>
      </c>
      <c r="AC35" s="21">
        <f t="shared" si="31"/>
        <v>1</v>
      </c>
      <c r="AE35" s="21"/>
      <c r="AF35" s="21"/>
      <c r="AG35" s="21"/>
      <c r="AH35" s="21"/>
    </row>
    <row r="36" spans="3:40" ht="15.75" customHeight="1">
      <c r="C36" s="208" t="s">
        <v>690</v>
      </c>
      <c r="D36" s="255" t="s">
        <v>691</v>
      </c>
      <c r="F36" s="32">
        <v>1</v>
      </c>
      <c r="G36" s="34">
        <v>1</v>
      </c>
      <c r="H36" s="34"/>
      <c r="I36" s="208" t="str">
        <f t="shared" si="29"/>
        <v>True</v>
      </c>
      <c r="J36" s="34"/>
      <c r="K36" s="203"/>
      <c r="M36" s="21">
        <f t="shared" si="2"/>
        <v>31</v>
      </c>
      <c r="N36" s="255" t="s">
        <v>21</v>
      </c>
      <c r="O36" s="267" t="s">
        <v>656</v>
      </c>
      <c r="P36" s="267" t="s">
        <v>657</v>
      </c>
      <c r="Q36" s="267" t="s">
        <v>658</v>
      </c>
      <c r="AA36" s="21">
        <v>0</v>
      </c>
      <c r="AB36" s="21">
        <f t="shared" ref="AB36:AC36" si="32">AA36+0.5</f>
        <v>0.5</v>
      </c>
      <c r="AC36" s="21">
        <f t="shared" si="32"/>
        <v>1</v>
      </c>
      <c r="AE36" s="21"/>
      <c r="AF36" s="21"/>
      <c r="AG36" s="21"/>
      <c r="AH36" s="21"/>
    </row>
    <row r="37" spans="3:40" ht="15.75" customHeight="1">
      <c r="C37" s="208" t="s">
        <v>692</v>
      </c>
      <c r="D37" s="255" t="s">
        <v>693</v>
      </c>
      <c r="F37" s="32">
        <v>1</v>
      </c>
      <c r="G37" s="34">
        <v>1</v>
      </c>
      <c r="H37" s="34"/>
      <c r="I37" s="208" t="str">
        <f t="shared" si="29"/>
        <v>True</v>
      </c>
      <c r="J37" s="34"/>
      <c r="K37" s="203"/>
      <c r="M37" s="21">
        <f t="shared" si="2"/>
        <v>32</v>
      </c>
      <c r="N37" s="255" t="s">
        <v>21</v>
      </c>
      <c r="O37" s="267" t="s">
        <v>656</v>
      </c>
      <c r="P37" s="267" t="s">
        <v>657</v>
      </c>
      <c r="Q37" s="267" t="s">
        <v>658</v>
      </c>
      <c r="AA37" s="21">
        <v>0</v>
      </c>
      <c r="AB37" s="21">
        <f t="shared" ref="AB37:AC37" si="33">AA37+0.5</f>
        <v>0.5</v>
      </c>
      <c r="AC37" s="21">
        <f t="shared" si="33"/>
        <v>1</v>
      </c>
      <c r="AE37" s="21"/>
      <c r="AF37" s="21"/>
      <c r="AG37" s="21"/>
      <c r="AH37" s="21"/>
    </row>
    <row r="38" spans="3:40" ht="15.75" customHeight="1">
      <c r="C38" s="208" t="s">
        <v>694</v>
      </c>
      <c r="D38" s="255" t="s">
        <v>695</v>
      </c>
      <c r="F38" s="32">
        <v>1</v>
      </c>
      <c r="G38" s="34">
        <v>1</v>
      </c>
      <c r="H38" s="34"/>
      <c r="I38" s="208" t="str">
        <f t="shared" si="29"/>
        <v>True</v>
      </c>
      <c r="J38" s="34"/>
      <c r="K38" s="203"/>
      <c r="M38" s="21">
        <f t="shared" si="2"/>
        <v>33</v>
      </c>
      <c r="N38" s="255" t="s">
        <v>21</v>
      </c>
      <c r="O38" s="267" t="s">
        <v>656</v>
      </c>
      <c r="P38" s="267" t="s">
        <v>657</v>
      </c>
      <c r="Q38" s="267" t="s">
        <v>658</v>
      </c>
      <c r="AA38" s="21">
        <v>0</v>
      </c>
      <c r="AB38" s="21">
        <f t="shared" ref="AB38:AC38" si="34">AA38+0.5</f>
        <v>0.5</v>
      </c>
      <c r="AC38" s="21">
        <f t="shared" si="34"/>
        <v>1</v>
      </c>
      <c r="AE38" s="21"/>
      <c r="AF38" s="21"/>
      <c r="AG38" s="21"/>
      <c r="AH38" s="21"/>
    </row>
    <row r="39" spans="3:40" ht="15.75" customHeight="1">
      <c r="C39" s="208"/>
      <c r="H39" s="34"/>
      <c r="I39" s="208"/>
      <c r="J39" s="34"/>
      <c r="K39" s="21"/>
      <c r="M39" s="21">
        <f t="shared" si="2"/>
        <v>34</v>
      </c>
      <c r="AE39" s="21"/>
      <c r="AF39" s="21"/>
      <c r="AG39" s="21"/>
      <c r="AH39" s="21"/>
    </row>
    <row r="40" spans="3:40" ht="15.75" customHeight="1">
      <c r="C40" s="266" t="s">
        <v>696</v>
      </c>
      <c r="D40" s="263" t="s">
        <v>697</v>
      </c>
      <c r="E40" s="263"/>
      <c r="F40" s="264">
        <f t="shared" ref="F40:G40" si="35">SUM(F41:F45)</f>
        <v>5</v>
      </c>
      <c r="G40" s="264">
        <f t="shared" si="35"/>
        <v>5</v>
      </c>
      <c r="H40" s="34"/>
      <c r="I40" s="264"/>
      <c r="J40" s="264"/>
      <c r="K40" s="265"/>
      <c r="L40" s="208"/>
      <c r="M40" s="21">
        <f t="shared" si="2"/>
        <v>35</v>
      </c>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row>
    <row r="41" spans="3:40" ht="15.75" customHeight="1">
      <c r="C41" s="208" t="s">
        <v>698</v>
      </c>
      <c r="D41" s="255" t="s">
        <v>699</v>
      </c>
      <c r="F41" s="32">
        <v>1</v>
      </c>
      <c r="G41" s="34">
        <v>1</v>
      </c>
      <c r="H41" s="34"/>
      <c r="I41" s="208" t="str">
        <f t="shared" ref="I41:I45" si="36">HLOOKUP(F41,$N$6:$Y$112,M41,FALSE)</f>
        <v>True</v>
      </c>
      <c r="J41" s="34"/>
      <c r="K41" s="203"/>
      <c r="M41" s="21">
        <f t="shared" si="2"/>
        <v>36</v>
      </c>
      <c r="N41" s="255" t="s">
        <v>21</v>
      </c>
      <c r="O41" s="267" t="s">
        <v>656</v>
      </c>
      <c r="P41" s="267" t="s">
        <v>657</v>
      </c>
      <c r="Q41" s="267" t="s">
        <v>658</v>
      </c>
      <c r="AA41" s="21">
        <v>0</v>
      </c>
      <c r="AB41" s="21">
        <f t="shared" ref="AB41:AC41" si="37">AA41+0.5</f>
        <v>0.5</v>
      </c>
      <c r="AC41" s="21">
        <f t="shared" si="37"/>
        <v>1</v>
      </c>
      <c r="AE41" s="21"/>
      <c r="AF41" s="21"/>
      <c r="AG41" s="21"/>
      <c r="AH41" s="21"/>
    </row>
    <row r="42" spans="3:40" ht="15.75" customHeight="1">
      <c r="C42" s="208" t="s">
        <v>700</v>
      </c>
      <c r="D42" s="255" t="s">
        <v>701</v>
      </c>
      <c r="F42" s="32">
        <v>1</v>
      </c>
      <c r="G42" s="34">
        <v>1</v>
      </c>
      <c r="H42" s="34"/>
      <c r="I42" s="208" t="str">
        <f t="shared" si="36"/>
        <v>True</v>
      </c>
      <c r="J42" s="34"/>
      <c r="K42" s="203"/>
      <c r="M42" s="21">
        <f t="shared" si="2"/>
        <v>37</v>
      </c>
      <c r="N42" s="255" t="s">
        <v>21</v>
      </c>
      <c r="O42" s="267" t="s">
        <v>656</v>
      </c>
      <c r="P42" s="267" t="s">
        <v>657</v>
      </c>
      <c r="Q42" s="267" t="s">
        <v>658</v>
      </c>
      <c r="AA42" s="21">
        <v>0</v>
      </c>
      <c r="AB42" s="21">
        <f t="shared" ref="AB42:AC42" si="38">AA42+0.5</f>
        <v>0.5</v>
      </c>
      <c r="AC42" s="21">
        <f t="shared" si="38"/>
        <v>1</v>
      </c>
      <c r="AE42" s="21"/>
      <c r="AF42" s="21"/>
      <c r="AG42" s="21"/>
      <c r="AH42" s="21"/>
    </row>
    <row r="43" spans="3:40" ht="15.75" customHeight="1">
      <c r="C43" s="208" t="s">
        <v>702</v>
      </c>
      <c r="D43" s="255" t="s">
        <v>703</v>
      </c>
      <c r="F43" s="32">
        <v>1</v>
      </c>
      <c r="G43" s="34">
        <v>1</v>
      </c>
      <c r="H43" s="34"/>
      <c r="I43" s="208" t="str">
        <f t="shared" si="36"/>
        <v>True</v>
      </c>
      <c r="J43" s="34"/>
      <c r="K43" s="203"/>
      <c r="M43" s="21">
        <f t="shared" si="2"/>
        <v>38</v>
      </c>
      <c r="N43" s="255" t="s">
        <v>21</v>
      </c>
      <c r="O43" s="267" t="s">
        <v>656</v>
      </c>
      <c r="P43" s="267" t="s">
        <v>657</v>
      </c>
      <c r="Q43" s="267" t="s">
        <v>658</v>
      </c>
      <c r="AA43" s="21">
        <v>0</v>
      </c>
      <c r="AB43" s="21">
        <f t="shared" ref="AB43:AC43" si="39">AA43+0.5</f>
        <v>0.5</v>
      </c>
      <c r="AC43" s="21">
        <f t="shared" si="39"/>
        <v>1</v>
      </c>
      <c r="AE43" s="21"/>
      <c r="AF43" s="21"/>
      <c r="AG43" s="21"/>
      <c r="AH43" s="21"/>
    </row>
    <row r="44" spans="3:40" ht="15.75" customHeight="1">
      <c r="C44" s="208" t="s">
        <v>704</v>
      </c>
      <c r="D44" s="255" t="s">
        <v>705</v>
      </c>
      <c r="F44" s="32">
        <v>1</v>
      </c>
      <c r="G44" s="34">
        <v>1</v>
      </c>
      <c r="H44" s="34"/>
      <c r="I44" s="208" t="str">
        <f t="shared" si="36"/>
        <v>True</v>
      </c>
      <c r="J44" s="34"/>
      <c r="K44" s="203"/>
      <c r="M44" s="21">
        <f t="shared" si="2"/>
        <v>39</v>
      </c>
      <c r="N44" s="255" t="s">
        <v>21</v>
      </c>
      <c r="O44" s="267" t="s">
        <v>656</v>
      </c>
      <c r="P44" s="267" t="s">
        <v>657</v>
      </c>
      <c r="Q44" s="267" t="s">
        <v>658</v>
      </c>
      <c r="AA44" s="21">
        <v>0</v>
      </c>
      <c r="AB44" s="21">
        <f t="shared" ref="AB44:AC44" si="40">AA44+0.5</f>
        <v>0.5</v>
      </c>
      <c r="AC44" s="21">
        <f t="shared" si="40"/>
        <v>1</v>
      </c>
      <c r="AE44" s="21"/>
      <c r="AF44" s="21"/>
      <c r="AG44" s="21"/>
      <c r="AH44" s="21"/>
    </row>
    <row r="45" spans="3:40" ht="15.75" customHeight="1">
      <c r="C45" s="208" t="s">
        <v>706</v>
      </c>
      <c r="D45" s="255" t="s">
        <v>707</v>
      </c>
      <c r="F45" s="32">
        <v>1</v>
      </c>
      <c r="G45" s="34">
        <v>1</v>
      </c>
      <c r="H45" s="34"/>
      <c r="I45" s="208" t="str">
        <f t="shared" si="36"/>
        <v>True</v>
      </c>
      <c r="J45" s="34"/>
      <c r="K45" s="203"/>
      <c r="M45" s="21">
        <f t="shared" si="2"/>
        <v>40</v>
      </c>
      <c r="N45" s="255" t="s">
        <v>21</v>
      </c>
      <c r="O45" s="267" t="s">
        <v>656</v>
      </c>
      <c r="P45" s="267" t="s">
        <v>657</v>
      </c>
      <c r="Q45" s="267" t="s">
        <v>658</v>
      </c>
      <c r="AA45" s="21">
        <v>0</v>
      </c>
      <c r="AB45" s="21">
        <f t="shared" ref="AB45:AC45" si="41">AA45+0.5</f>
        <v>0.5</v>
      </c>
      <c r="AC45" s="21">
        <f t="shared" si="41"/>
        <v>1</v>
      </c>
      <c r="AE45" s="21"/>
      <c r="AF45" s="21"/>
      <c r="AG45" s="21"/>
      <c r="AH45" s="21"/>
    </row>
    <row r="46" spans="3:40" ht="15.75" customHeight="1">
      <c r="C46" s="208"/>
      <c r="H46" s="34"/>
      <c r="I46" s="194"/>
      <c r="J46" s="34"/>
      <c r="K46" s="21"/>
      <c r="M46" s="21">
        <f t="shared" si="2"/>
        <v>41</v>
      </c>
      <c r="AE46" s="21"/>
      <c r="AF46" s="21"/>
      <c r="AG46" s="21"/>
      <c r="AH46" s="21"/>
    </row>
    <row r="47" spans="3:40" ht="15.75" customHeight="1">
      <c r="C47" s="252" t="s">
        <v>708</v>
      </c>
      <c r="D47" s="256" t="s">
        <v>709</v>
      </c>
      <c r="E47" s="256"/>
      <c r="F47" s="257">
        <f t="shared" ref="F47:G47" si="42">SUM(F50:F53)</f>
        <v>20</v>
      </c>
      <c r="G47" s="257">
        <f t="shared" si="42"/>
        <v>20</v>
      </c>
      <c r="H47" s="194"/>
      <c r="I47" s="257"/>
      <c r="J47" s="194"/>
      <c r="K47" s="258"/>
      <c r="L47" s="208"/>
      <c r="M47" s="21">
        <f t="shared" si="2"/>
        <v>42</v>
      </c>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row>
    <row r="48" spans="3:40" ht="15.75" customHeight="1">
      <c r="C48" s="259"/>
      <c r="D48" s="260"/>
      <c r="E48" s="260"/>
      <c r="F48" s="194"/>
      <c r="G48" s="194"/>
      <c r="H48" s="194"/>
      <c r="I48" s="194"/>
      <c r="J48" s="194"/>
      <c r="K48" s="261"/>
      <c r="M48" s="21">
        <f t="shared" si="2"/>
        <v>43</v>
      </c>
      <c r="N48" s="194"/>
      <c r="O48" s="194"/>
      <c r="P48" s="194"/>
      <c r="Q48" s="194"/>
      <c r="R48" s="194"/>
      <c r="S48" s="194"/>
      <c r="T48" s="194"/>
      <c r="U48" s="194"/>
      <c r="V48" s="194"/>
      <c r="W48" s="194"/>
      <c r="X48" s="194"/>
      <c r="Y48" s="194"/>
      <c r="AE48" s="21"/>
      <c r="AF48" s="21"/>
      <c r="AG48" s="21"/>
      <c r="AH48" s="21"/>
    </row>
    <row r="49" spans="3:40" ht="15.75" customHeight="1">
      <c r="C49" s="266"/>
      <c r="D49" s="263" t="s">
        <v>710</v>
      </c>
      <c r="E49" s="263"/>
      <c r="F49" s="264">
        <f t="shared" ref="F49:G49" si="43">SUM(F50:F54)</f>
        <v>20</v>
      </c>
      <c r="G49" s="264">
        <f t="shared" si="43"/>
        <v>20</v>
      </c>
      <c r="H49" s="34"/>
      <c r="I49" s="264"/>
      <c r="J49" s="264"/>
      <c r="K49" s="265"/>
      <c r="L49" s="208"/>
      <c r="M49" s="21">
        <f t="shared" si="2"/>
        <v>44</v>
      </c>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row>
    <row r="50" spans="3:40" ht="15.75" customHeight="1">
      <c r="C50" s="208" t="s">
        <v>711</v>
      </c>
      <c r="D50" s="255" t="s">
        <v>712</v>
      </c>
      <c r="F50" s="32">
        <v>5</v>
      </c>
      <c r="G50" s="34">
        <v>5</v>
      </c>
      <c r="H50" s="34"/>
      <c r="I50" s="208" t="str">
        <f t="shared" ref="I50:I53" si="44">HLOOKUP(F50,$N$6:$Y$112,M50,FALSE)</f>
        <v>Extensive</v>
      </c>
      <c r="J50" s="34"/>
      <c r="K50" s="203"/>
      <c r="M50" s="21">
        <f t="shared" si="2"/>
        <v>45</v>
      </c>
      <c r="N50" s="255" t="s">
        <v>21</v>
      </c>
      <c r="O50" s="255" t="s">
        <v>529</v>
      </c>
      <c r="P50" s="255" t="str">
        <f t="shared" ref="P50:P53" si="45">O50&amp;" / "&amp;Q50</f>
        <v>None / Extremely limited</v>
      </c>
      <c r="Q50" s="255" t="s">
        <v>644</v>
      </c>
      <c r="R50" s="255" t="str">
        <f t="shared" ref="R50:R53" si="46">Q50&amp;" / "&amp;S50</f>
        <v>Extremely limited / Limited</v>
      </c>
      <c r="S50" s="255" t="s">
        <v>645</v>
      </c>
      <c r="T50" s="255" t="str">
        <f t="shared" ref="T50:T53" si="47">S50&amp;" / "&amp;U50</f>
        <v>Limited / Moderate</v>
      </c>
      <c r="U50" s="255" t="s">
        <v>646</v>
      </c>
      <c r="V50" s="255" t="str">
        <f t="shared" ref="V50:V53" si="48">U50&amp;" / "&amp;W50</f>
        <v>Moderate / Substantial</v>
      </c>
      <c r="W50" s="255" t="s">
        <v>541</v>
      </c>
      <c r="X50" s="255" t="str">
        <f t="shared" ref="X50:X53" si="49">W50&amp;" / "&amp;Y50</f>
        <v>Substantial / Extensive</v>
      </c>
      <c r="Y50" s="255" t="s">
        <v>647</v>
      </c>
      <c r="AA50" s="21">
        <v>0</v>
      </c>
      <c r="AB50" s="21">
        <f t="shared" ref="AB50:AK50" si="50">AA50+0.5</f>
        <v>0.5</v>
      </c>
      <c r="AC50" s="21">
        <f t="shared" si="50"/>
        <v>1</v>
      </c>
      <c r="AD50" s="21">
        <f t="shared" si="50"/>
        <v>1.5</v>
      </c>
      <c r="AE50" s="21">
        <f t="shared" si="50"/>
        <v>2</v>
      </c>
      <c r="AF50" s="21">
        <f t="shared" si="50"/>
        <v>2.5</v>
      </c>
      <c r="AG50" s="21">
        <f t="shared" si="50"/>
        <v>3</v>
      </c>
      <c r="AH50" s="21">
        <f t="shared" si="50"/>
        <v>3.5</v>
      </c>
      <c r="AI50" s="21">
        <f t="shared" si="50"/>
        <v>4</v>
      </c>
      <c r="AJ50" s="21">
        <f t="shared" si="50"/>
        <v>4.5</v>
      </c>
      <c r="AK50" s="21">
        <f t="shared" si="50"/>
        <v>5</v>
      </c>
    </row>
    <row r="51" spans="3:40" ht="15.75" customHeight="1">
      <c r="C51" s="208" t="s">
        <v>713</v>
      </c>
      <c r="D51" s="255" t="s">
        <v>714</v>
      </c>
      <c r="F51" s="32">
        <v>5</v>
      </c>
      <c r="G51" s="34">
        <v>5</v>
      </c>
      <c r="H51" s="34"/>
      <c r="I51" s="208" t="str">
        <f t="shared" si="44"/>
        <v>Extensive</v>
      </c>
      <c r="J51" s="34"/>
      <c r="K51" s="203"/>
      <c r="M51" s="21">
        <f t="shared" si="2"/>
        <v>46</v>
      </c>
      <c r="N51" s="255" t="s">
        <v>21</v>
      </c>
      <c r="O51" s="255" t="s">
        <v>529</v>
      </c>
      <c r="P51" s="255" t="str">
        <f t="shared" si="45"/>
        <v>None / Extremely limited</v>
      </c>
      <c r="Q51" s="255" t="s">
        <v>644</v>
      </c>
      <c r="R51" s="255" t="str">
        <f t="shared" si="46"/>
        <v>Extremely limited / Limited</v>
      </c>
      <c r="S51" s="255" t="s">
        <v>645</v>
      </c>
      <c r="T51" s="255" t="str">
        <f t="shared" si="47"/>
        <v>Limited / Moderate</v>
      </c>
      <c r="U51" s="255" t="s">
        <v>646</v>
      </c>
      <c r="V51" s="255" t="str">
        <f t="shared" si="48"/>
        <v>Moderate / Substantial</v>
      </c>
      <c r="W51" s="255" t="s">
        <v>541</v>
      </c>
      <c r="X51" s="255" t="str">
        <f t="shared" si="49"/>
        <v>Substantial / Extensive</v>
      </c>
      <c r="Y51" s="255" t="s">
        <v>647</v>
      </c>
      <c r="AA51" s="21">
        <v>0</v>
      </c>
      <c r="AB51" s="21">
        <f t="shared" ref="AB51:AK51" si="51">AA51+0.5</f>
        <v>0.5</v>
      </c>
      <c r="AC51" s="21">
        <f t="shared" si="51"/>
        <v>1</v>
      </c>
      <c r="AD51" s="21">
        <f t="shared" si="51"/>
        <v>1.5</v>
      </c>
      <c r="AE51" s="21">
        <f t="shared" si="51"/>
        <v>2</v>
      </c>
      <c r="AF51" s="21">
        <f t="shared" si="51"/>
        <v>2.5</v>
      </c>
      <c r="AG51" s="21">
        <f t="shared" si="51"/>
        <v>3</v>
      </c>
      <c r="AH51" s="21">
        <f t="shared" si="51"/>
        <v>3.5</v>
      </c>
      <c r="AI51" s="21">
        <f t="shared" si="51"/>
        <v>4</v>
      </c>
      <c r="AJ51" s="21">
        <f t="shared" si="51"/>
        <v>4.5</v>
      </c>
      <c r="AK51" s="21">
        <f t="shared" si="51"/>
        <v>5</v>
      </c>
    </row>
    <row r="52" spans="3:40" ht="15.75" customHeight="1">
      <c r="C52" s="208" t="s">
        <v>715</v>
      </c>
      <c r="D52" s="255" t="s">
        <v>716</v>
      </c>
      <c r="F52" s="32">
        <v>5</v>
      </c>
      <c r="G52" s="34">
        <v>5</v>
      </c>
      <c r="H52" s="34"/>
      <c r="I52" s="208" t="str">
        <f t="shared" si="44"/>
        <v>Extensive</v>
      </c>
      <c r="J52" s="34"/>
      <c r="K52" s="203"/>
      <c r="M52" s="21">
        <f t="shared" si="2"/>
        <v>47</v>
      </c>
      <c r="N52" s="255" t="s">
        <v>21</v>
      </c>
      <c r="O52" s="255" t="s">
        <v>529</v>
      </c>
      <c r="P52" s="255" t="str">
        <f t="shared" si="45"/>
        <v>None / Extremely limited</v>
      </c>
      <c r="Q52" s="255" t="s">
        <v>644</v>
      </c>
      <c r="R52" s="255" t="str">
        <f t="shared" si="46"/>
        <v>Extremely limited / Limited</v>
      </c>
      <c r="S52" s="255" t="s">
        <v>645</v>
      </c>
      <c r="T52" s="255" t="str">
        <f t="shared" si="47"/>
        <v>Limited / Moderate</v>
      </c>
      <c r="U52" s="255" t="s">
        <v>646</v>
      </c>
      <c r="V52" s="255" t="str">
        <f t="shared" si="48"/>
        <v>Moderate / Substantial</v>
      </c>
      <c r="W52" s="255" t="s">
        <v>541</v>
      </c>
      <c r="X52" s="255" t="str">
        <f t="shared" si="49"/>
        <v>Substantial / Extensive</v>
      </c>
      <c r="Y52" s="255" t="s">
        <v>647</v>
      </c>
      <c r="AA52" s="21">
        <v>0</v>
      </c>
      <c r="AB52" s="21">
        <f t="shared" ref="AB52:AK52" si="52">AA52+0.5</f>
        <v>0.5</v>
      </c>
      <c r="AC52" s="21">
        <f t="shared" si="52"/>
        <v>1</v>
      </c>
      <c r="AD52" s="21">
        <f t="shared" si="52"/>
        <v>1.5</v>
      </c>
      <c r="AE52" s="21">
        <f t="shared" si="52"/>
        <v>2</v>
      </c>
      <c r="AF52" s="21">
        <f t="shared" si="52"/>
        <v>2.5</v>
      </c>
      <c r="AG52" s="21">
        <f t="shared" si="52"/>
        <v>3</v>
      </c>
      <c r="AH52" s="21">
        <f t="shared" si="52"/>
        <v>3.5</v>
      </c>
      <c r="AI52" s="21">
        <f t="shared" si="52"/>
        <v>4</v>
      </c>
      <c r="AJ52" s="21">
        <f t="shared" si="52"/>
        <v>4.5</v>
      </c>
      <c r="AK52" s="21">
        <f t="shared" si="52"/>
        <v>5</v>
      </c>
    </row>
    <row r="53" spans="3:40" ht="15.75" customHeight="1">
      <c r="C53" s="208" t="s">
        <v>717</v>
      </c>
      <c r="D53" s="255" t="s">
        <v>718</v>
      </c>
      <c r="F53" s="32">
        <v>5</v>
      </c>
      <c r="G53" s="34">
        <v>5</v>
      </c>
      <c r="H53" s="34"/>
      <c r="I53" s="208" t="str">
        <f t="shared" si="44"/>
        <v>Extensive</v>
      </c>
      <c r="J53" s="34"/>
      <c r="K53" s="203"/>
      <c r="M53" s="21">
        <f t="shared" si="2"/>
        <v>48</v>
      </c>
      <c r="N53" s="255" t="s">
        <v>21</v>
      </c>
      <c r="O53" s="255" t="s">
        <v>529</v>
      </c>
      <c r="P53" s="255" t="str">
        <f t="shared" si="45"/>
        <v>None / Extremely limited</v>
      </c>
      <c r="Q53" s="255" t="s">
        <v>644</v>
      </c>
      <c r="R53" s="255" t="str">
        <f t="shared" si="46"/>
        <v>Extremely limited / Limited</v>
      </c>
      <c r="S53" s="255" t="s">
        <v>645</v>
      </c>
      <c r="T53" s="255" t="str">
        <f t="shared" si="47"/>
        <v>Limited / Moderate</v>
      </c>
      <c r="U53" s="255" t="s">
        <v>646</v>
      </c>
      <c r="V53" s="255" t="str">
        <f t="shared" si="48"/>
        <v>Moderate / Substantial</v>
      </c>
      <c r="W53" s="255" t="s">
        <v>541</v>
      </c>
      <c r="X53" s="255" t="str">
        <f t="shared" si="49"/>
        <v>Substantial / Extensive</v>
      </c>
      <c r="Y53" s="255" t="s">
        <v>647</v>
      </c>
      <c r="AA53" s="21">
        <v>0</v>
      </c>
      <c r="AB53" s="21">
        <f t="shared" ref="AB53:AK53" si="53">AA53+0.5</f>
        <v>0.5</v>
      </c>
      <c r="AC53" s="21">
        <f t="shared" si="53"/>
        <v>1</v>
      </c>
      <c r="AD53" s="21">
        <f t="shared" si="53"/>
        <v>1.5</v>
      </c>
      <c r="AE53" s="21">
        <f t="shared" si="53"/>
        <v>2</v>
      </c>
      <c r="AF53" s="21">
        <f t="shared" si="53"/>
        <v>2.5</v>
      </c>
      <c r="AG53" s="21">
        <f t="shared" si="53"/>
        <v>3</v>
      </c>
      <c r="AH53" s="21">
        <f t="shared" si="53"/>
        <v>3.5</v>
      </c>
      <c r="AI53" s="21">
        <f t="shared" si="53"/>
        <v>4</v>
      </c>
      <c r="AJ53" s="21">
        <f t="shared" si="53"/>
        <v>4.5</v>
      </c>
      <c r="AK53" s="21">
        <f t="shared" si="53"/>
        <v>5</v>
      </c>
    </row>
    <row r="54" spans="3:40" ht="15.75" customHeight="1">
      <c r="C54" s="208"/>
      <c r="H54" s="34"/>
      <c r="I54" s="194"/>
      <c r="J54" s="34"/>
      <c r="K54" s="261"/>
      <c r="M54" s="21">
        <f t="shared" si="2"/>
        <v>49</v>
      </c>
      <c r="N54" s="255" t="s">
        <v>21</v>
      </c>
      <c r="O54" s="267" t="s">
        <v>656</v>
      </c>
      <c r="P54" s="267" t="s">
        <v>657</v>
      </c>
      <c r="Q54" s="267" t="s">
        <v>658</v>
      </c>
      <c r="AA54" s="21">
        <v>0</v>
      </c>
      <c r="AB54" s="21">
        <f t="shared" ref="AB54:AC54" si="54">AA54+0.5</f>
        <v>0.5</v>
      </c>
      <c r="AC54" s="21">
        <f t="shared" si="54"/>
        <v>1</v>
      </c>
      <c r="AE54" s="21"/>
      <c r="AF54" s="21"/>
      <c r="AG54" s="21"/>
      <c r="AH54" s="21"/>
    </row>
    <row r="55" spans="3:40" ht="15.75" customHeight="1">
      <c r="C55" s="252" t="s">
        <v>719</v>
      </c>
      <c r="D55" s="256" t="s">
        <v>720</v>
      </c>
      <c r="E55" s="256"/>
      <c r="F55" s="257">
        <f t="shared" ref="F55:G55" si="55">F57+F64+F70+F77</f>
        <v>20</v>
      </c>
      <c r="G55" s="257">
        <f t="shared" si="55"/>
        <v>20</v>
      </c>
      <c r="H55" s="194"/>
      <c r="I55" s="257"/>
      <c r="J55" s="194"/>
      <c r="K55" s="258"/>
      <c r="L55" s="208"/>
      <c r="M55" s="21">
        <f t="shared" si="2"/>
        <v>50</v>
      </c>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row>
    <row r="56" spans="3:40" ht="15.75" customHeight="1">
      <c r="C56" s="259"/>
      <c r="D56" s="260"/>
      <c r="E56" s="260"/>
      <c r="F56" s="194"/>
      <c r="G56" s="194"/>
      <c r="H56" s="194"/>
      <c r="I56" s="194"/>
      <c r="J56" s="194"/>
      <c r="K56" s="261"/>
      <c r="M56" s="21">
        <f t="shared" si="2"/>
        <v>51</v>
      </c>
      <c r="N56" s="194"/>
      <c r="O56" s="194"/>
      <c r="P56" s="194"/>
      <c r="Q56" s="194"/>
      <c r="R56" s="194"/>
      <c r="S56" s="194"/>
      <c r="T56" s="194"/>
      <c r="U56" s="194"/>
      <c r="V56" s="194"/>
      <c r="W56" s="194"/>
      <c r="X56" s="194"/>
      <c r="Y56" s="194"/>
      <c r="AE56" s="21"/>
      <c r="AF56" s="21"/>
      <c r="AG56" s="21"/>
      <c r="AH56" s="21"/>
    </row>
    <row r="57" spans="3:40" ht="15.75" customHeight="1">
      <c r="C57" s="266" t="s">
        <v>721</v>
      </c>
      <c r="D57" s="263" t="s">
        <v>722</v>
      </c>
      <c r="E57" s="263"/>
      <c r="F57" s="264">
        <f t="shared" ref="F57:G57" si="56">SUM(F58:F62)</f>
        <v>5</v>
      </c>
      <c r="G57" s="264">
        <f t="shared" si="56"/>
        <v>5</v>
      </c>
      <c r="H57" s="34"/>
      <c r="I57" s="264"/>
      <c r="J57" s="264"/>
      <c r="K57" s="265"/>
      <c r="L57" s="208"/>
      <c r="M57" s="21">
        <f t="shared" si="2"/>
        <v>52</v>
      </c>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row>
    <row r="58" spans="3:40" ht="15.75" customHeight="1">
      <c r="C58" s="208" t="s">
        <v>723</v>
      </c>
      <c r="D58" s="255" t="s">
        <v>655</v>
      </c>
      <c r="F58" s="32">
        <v>1</v>
      </c>
      <c r="G58" s="34">
        <v>1</v>
      </c>
      <c r="H58" s="34"/>
      <c r="I58" s="208" t="str">
        <f t="shared" ref="I58:I62" si="57">HLOOKUP(F58,$N$6:$Y$112,M58,FALSE)</f>
        <v>True</v>
      </c>
      <c r="J58" s="34"/>
      <c r="K58" s="203"/>
      <c r="M58" s="21">
        <f t="shared" si="2"/>
        <v>53</v>
      </c>
      <c r="N58" s="255" t="s">
        <v>21</v>
      </c>
      <c r="O58" s="267" t="s">
        <v>656</v>
      </c>
      <c r="P58" s="267" t="s">
        <v>657</v>
      </c>
      <c r="Q58" s="267" t="s">
        <v>658</v>
      </c>
      <c r="AA58" s="21">
        <v>0</v>
      </c>
      <c r="AB58" s="21">
        <f t="shared" ref="AB58:AC58" si="58">AA58+0.5</f>
        <v>0.5</v>
      </c>
      <c r="AC58" s="21">
        <f t="shared" si="58"/>
        <v>1</v>
      </c>
      <c r="AE58" s="21"/>
      <c r="AF58" s="21"/>
      <c r="AG58" s="21"/>
      <c r="AH58" s="21"/>
    </row>
    <row r="59" spans="3:40" ht="15.75" customHeight="1">
      <c r="C59" s="208" t="s">
        <v>724</v>
      </c>
      <c r="D59" s="255" t="s">
        <v>660</v>
      </c>
      <c r="F59" s="32">
        <v>1</v>
      </c>
      <c r="G59" s="34">
        <v>1</v>
      </c>
      <c r="H59" s="34"/>
      <c r="I59" s="208" t="str">
        <f t="shared" si="57"/>
        <v>True</v>
      </c>
      <c r="J59" s="34"/>
      <c r="K59" s="203"/>
      <c r="M59" s="21">
        <f t="shared" si="2"/>
        <v>54</v>
      </c>
      <c r="N59" s="255" t="s">
        <v>21</v>
      </c>
      <c r="O59" s="267" t="s">
        <v>656</v>
      </c>
      <c r="P59" s="267" t="s">
        <v>657</v>
      </c>
      <c r="Q59" s="267" t="s">
        <v>658</v>
      </c>
      <c r="AA59" s="21">
        <v>0</v>
      </c>
      <c r="AB59" s="21">
        <f t="shared" ref="AB59:AC59" si="59">AA59+0.5</f>
        <v>0.5</v>
      </c>
      <c r="AC59" s="21">
        <f t="shared" si="59"/>
        <v>1</v>
      </c>
      <c r="AE59" s="21"/>
      <c r="AF59" s="21"/>
      <c r="AG59" s="21"/>
      <c r="AH59" s="21"/>
    </row>
    <row r="60" spans="3:40" ht="15.75" customHeight="1">
      <c r="C60" s="208" t="s">
        <v>725</v>
      </c>
      <c r="D60" s="255" t="s">
        <v>662</v>
      </c>
      <c r="F60" s="32">
        <v>1</v>
      </c>
      <c r="G60" s="34">
        <v>1</v>
      </c>
      <c r="H60" s="34"/>
      <c r="I60" s="208" t="str">
        <f t="shared" si="57"/>
        <v>True</v>
      </c>
      <c r="J60" s="34"/>
      <c r="K60" s="203"/>
      <c r="M60" s="21">
        <f t="shared" si="2"/>
        <v>55</v>
      </c>
      <c r="N60" s="255" t="s">
        <v>21</v>
      </c>
      <c r="O60" s="267" t="s">
        <v>656</v>
      </c>
      <c r="P60" s="267" t="s">
        <v>657</v>
      </c>
      <c r="Q60" s="267" t="s">
        <v>658</v>
      </c>
      <c r="AA60" s="21">
        <v>0</v>
      </c>
      <c r="AB60" s="21">
        <f t="shared" ref="AB60:AC60" si="60">AA60+0.5</f>
        <v>0.5</v>
      </c>
      <c r="AC60" s="21">
        <f t="shared" si="60"/>
        <v>1</v>
      </c>
      <c r="AE60" s="21"/>
      <c r="AF60" s="21"/>
      <c r="AG60" s="21"/>
      <c r="AH60" s="21"/>
    </row>
    <row r="61" spans="3:40" ht="15.75" customHeight="1">
      <c r="C61" s="208" t="s">
        <v>726</v>
      </c>
      <c r="D61" s="255" t="s">
        <v>664</v>
      </c>
      <c r="F61" s="32">
        <v>1</v>
      </c>
      <c r="G61" s="34">
        <v>1</v>
      </c>
      <c r="H61" s="34"/>
      <c r="I61" s="208" t="str">
        <f t="shared" si="57"/>
        <v>True</v>
      </c>
      <c r="J61" s="34"/>
      <c r="K61" s="203"/>
      <c r="M61" s="21">
        <f t="shared" si="2"/>
        <v>56</v>
      </c>
      <c r="N61" s="255" t="s">
        <v>21</v>
      </c>
      <c r="O61" s="267" t="s">
        <v>656</v>
      </c>
      <c r="P61" s="267" t="s">
        <v>657</v>
      </c>
      <c r="Q61" s="267" t="s">
        <v>658</v>
      </c>
      <c r="AA61" s="21">
        <v>0</v>
      </c>
      <c r="AB61" s="21">
        <f t="shared" ref="AB61:AC61" si="61">AA61+0.5</f>
        <v>0.5</v>
      </c>
      <c r="AC61" s="21">
        <f t="shared" si="61"/>
        <v>1</v>
      </c>
      <c r="AE61" s="21"/>
      <c r="AF61" s="21"/>
      <c r="AG61" s="21"/>
      <c r="AH61" s="21"/>
    </row>
    <row r="62" spans="3:40" ht="15.75" customHeight="1">
      <c r="C62" s="208" t="s">
        <v>727</v>
      </c>
      <c r="D62" s="255" t="s">
        <v>666</v>
      </c>
      <c r="F62" s="32">
        <v>1</v>
      </c>
      <c r="G62" s="34">
        <v>1</v>
      </c>
      <c r="H62" s="34"/>
      <c r="I62" s="208" t="str">
        <f t="shared" si="57"/>
        <v>True</v>
      </c>
      <c r="J62" s="34"/>
      <c r="K62" s="203"/>
      <c r="M62" s="21">
        <f t="shared" si="2"/>
        <v>57</v>
      </c>
      <c r="N62" s="255" t="s">
        <v>21</v>
      </c>
      <c r="O62" s="267" t="s">
        <v>656</v>
      </c>
      <c r="P62" s="267" t="s">
        <v>657</v>
      </c>
      <c r="Q62" s="267" t="s">
        <v>658</v>
      </c>
      <c r="AA62" s="21">
        <v>0</v>
      </c>
      <c r="AB62" s="21">
        <f t="shared" ref="AB62:AC62" si="62">AA62+0.5</f>
        <v>0.5</v>
      </c>
      <c r="AC62" s="21">
        <f t="shared" si="62"/>
        <v>1</v>
      </c>
      <c r="AE62" s="21"/>
      <c r="AF62" s="21"/>
      <c r="AG62" s="21"/>
      <c r="AH62" s="21"/>
    </row>
    <row r="63" spans="3:40" ht="15.75" customHeight="1">
      <c r="C63" s="208"/>
      <c r="F63" s="21"/>
      <c r="G63" s="34"/>
      <c r="H63" s="34"/>
      <c r="I63" s="208"/>
      <c r="J63" s="208"/>
      <c r="K63" s="208"/>
      <c r="L63" s="208"/>
      <c r="M63" s="21">
        <f t="shared" si="2"/>
        <v>58</v>
      </c>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row>
    <row r="64" spans="3:40" ht="15.75" customHeight="1">
      <c r="C64" s="266" t="s">
        <v>728</v>
      </c>
      <c r="D64" s="263" t="s">
        <v>729</v>
      </c>
      <c r="E64" s="263"/>
      <c r="F64" s="264">
        <f t="shared" ref="F64:G64" si="63">SUM(F65:F68)</f>
        <v>5</v>
      </c>
      <c r="G64" s="264">
        <f t="shared" si="63"/>
        <v>5</v>
      </c>
      <c r="H64" s="34"/>
      <c r="I64" s="264"/>
      <c r="J64" s="264"/>
      <c r="K64" s="265"/>
      <c r="M64" s="21">
        <f t="shared" si="2"/>
        <v>59</v>
      </c>
      <c r="O64" s="62"/>
      <c r="P64" s="62"/>
      <c r="Q64" s="62"/>
      <c r="Y64" s="255" t="s">
        <v>730</v>
      </c>
      <c r="AA64" s="21">
        <v>0</v>
      </c>
      <c r="AB64" s="21">
        <f t="shared" ref="AB64:AC64" si="64">AA64+0.5</f>
        <v>0.5</v>
      </c>
      <c r="AC64" s="21">
        <f t="shared" si="64"/>
        <v>1</v>
      </c>
      <c r="AE64" s="21"/>
      <c r="AF64" s="21"/>
      <c r="AG64" s="21"/>
      <c r="AH64" s="21"/>
    </row>
    <row r="65" spans="3:40" ht="15.75" customHeight="1">
      <c r="C65" s="208" t="s">
        <v>731</v>
      </c>
      <c r="D65" s="255" t="s">
        <v>732</v>
      </c>
      <c r="F65" s="32">
        <v>1</v>
      </c>
      <c r="G65" s="34">
        <v>1</v>
      </c>
      <c r="H65" s="34"/>
      <c r="I65" s="208" t="str">
        <f t="shared" ref="I65:I68" si="65">HLOOKUP(F65,$N$6:$Y$112,M65,FALSE)</f>
        <v>True</v>
      </c>
      <c r="J65" s="34"/>
      <c r="K65" s="203"/>
      <c r="M65" s="21">
        <f t="shared" si="2"/>
        <v>60</v>
      </c>
      <c r="N65" s="255" t="s">
        <v>21</v>
      </c>
      <c r="O65" s="267" t="s">
        <v>656</v>
      </c>
      <c r="P65" s="267" t="s">
        <v>657</v>
      </c>
      <c r="Q65" s="267" t="s">
        <v>658</v>
      </c>
      <c r="AA65" s="21">
        <v>0</v>
      </c>
      <c r="AB65" s="21">
        <f t="shared" ref="AB65:AC65" si="66">AA65+0.5</f>
        <v>0.5</v>
      </c>
      <c r="AC65" s="21">
        <f t="shared" si="66"/>
        <v>1</v>
      </c>
      <c r="AE65" s="21"/>
      <c r="AF65" s="21"/>
      <c r="AG65" s="21"/>
      <c r="AH65" s="21"/>
    </row>
    <row r="66" spans="3:40" ht="15.75" customHeight="1">
      <c r="C66" s="208" t="s">
        <v>733</v>
      </c>
      <c r="D66" s="255" t="s">
        <v>734</v>
      </c>
      <c r="F66" s="32">
        <v>1</v>
      </c>
      <c r="G66" s="34">
        <v>1</v>
      </c>
      <c r="H66" s="34"/>
      <c r="I66" s="208" t="str">
        <f t="shared" si="65"/>
        <v>True</v>
      </c>
      <c r="J66" s="34"/>
      <c r="K66" s="203"/>
      <c r="M66" s="21">
        <f t="shared" si="2"/>
        <v>61</v>
      </c>
      <c r="N66" s="255" t="s">
        <v>21</v>
      </c>
      <c r="O66" s="267" t="s">
        <v>656</v>
      </c>
      <c r="P66" s="267" t="s">
        <v>657</v>
      </c>
      <c r="Q66" s="267" t="s">
        <v>658</v>
      </c>
      <c r="AA66" s="21">
        <v>0</v>
      </c>
      <c r="AB66" s="21">
        <f t="shared" ref="AB66:AC66" si="67">AA66+0.5</f>
        <v>0.5</v>
      </c>
      <c r="AC66" s="21">
        <f t="shared" si="67"/>
        <v>1</v>
      </c>
      <c r="AE66" s="21"/>
      <c r="AF66" s="21"/>
      <c r="AG66" s="21"/>
      <c r="AH66" s="21"/>
    </row>
    <row r="67" spans="3:40" ht="15.75" customHeight="1">
      <c r="C67" s="208" t="s">
        <v>735</v>
      </c>
      <c r="D67" s="255" t="s">
        <v>736</v>
      </c>
      <c r="F67" s="32">
        <v>2</v>
      </c>
      <c r="G67" s="34">
        <v>2</v>
      </c>
      <c r="H67" s="34"/>
      <c r="I67" s="208" t="str">
        <f t="shared" si="65"/>
        <v>True</v>
      </c>
      <c r="J67" s="34"/>
      <c r="K67" s="203"/>
      <c r="M67" s="21">
        <f t="shared" si="2"/>
        <v>62</v>
      </c>
      <c r="N67" s="255" t="s">
        <v>21</v>
      </c>
      <c r="O67" s="267" t="s">
        <v>656</v>
      </c>
      <c r="P67" s="267" t="s">
        <v>657</v>
      </c>
      <c r="Q67" s="267" t="s">
        <v>657</v>
      </c>
      <c r="R67" s="267" t="s">
        <v>657</v>
      </c>
      <c r="S67" s="267" t="s">
        <v>658</v>
      </c>
      <c r="AA67" s="21">
        <v>0</v>
      </c>
      <c r="AB67" s="21">
        <f t="shared" ref="AB67:AC67" si="68">AA67+0.5</f>
        <v>0.5</v>
      </c>
      <c r="AC67" s="21">
        <f t="shared" si="68"/>
        <v>1</v>
      </c>
      <c r="AD67" s="255">
        <v>1.5</v>
      </c>
      <c r="AE67" s="21">
        <v>2</v>
      </c>
      <c r="AF67" s="21"/>
      <c r="AG67" s="21"/>
      <c r="AH67" s="21"/>
    </row>
    <row r="68" spans="3:40" ht="15.75" customHeight="1">
      <c r="C68" s="208" t="s">
        <v>737</v>
      </c>
      <c r="D68" s="255" t="s">
        <v>738</v>
      </c>
      <c r="F68" s="32">
        <v>1</v>
      </c>
      <c r="G68" s="34">
        <v>1</v>
      </c>
      <c r="H68" s="34"/>
      <c r="I68" s="208" t="str">
        <f t="shared" si="65"/>
        <v>True</v>
      </c>
      <c r="J68" s="34"/>
      <c r="K68" s="203"/>
      <c r="M68" s="21">
        <f t="shared" si="2"/>
        <v>63</v>
      </c>
      <c r="N68" s="255" t="s">
        <v>21</v>
      </c>
      <c r="O68" s="267" t="s">
        <v>656</v>
      </c>
      <c r="P68" s="267" t="s">
        <v>657</v>
      </c>
      <c r="Q68" s="267" t="s">
        <v>658</v>
      </c>
      <c r="AA68" s="21">
        <v>0</v>
      </c>
      <c r="AB68" s="21">
        <f t="shared" ref="AB68:AC68" si="69">AA68+0.5</f>
        <v>0.5</v>
      </c>
      <c r="AC68" s="21">
        <f t="shared" si="69"/>
        <v>1</v>
      </c>
      <c r="AE68" s="21"/>
      <c r="AF68" s="21"/>
      <c r="AG68" s="21"/>
      <c r="AH68" s="21"/>
    </row>
    <row r="69" spans="3:40" ht="15.75" customHeight="1">
      <c r="C69" s="208"/>
      <c r="F69" s="21"/>
      <c r="G69" s="34"/>
      <c r="H69" s="34"/>
      <c r="I69" s="208"/>
      <c r="J69" s="34"/>
      <c r="K69" s="21"/>
      <c r="L69" s="34"/>
      <c r="M69" s="21">
        <f t="shared" si="2"/>
        <v>64</v>
      </c>
      <c r="N69" s="34"/>
      <c r="O69" s="34"/>
      <c r="P69" s="34"/>
      <c r="Q69" s="34"/>
      <c r="R69" s="34"/>
      <c r="S69" s="34"/>
      <c r="T69" s="34"/>
      <c r="U69" s="34"/>
      <c r="V69" s="34"/>
      <c r="W69" s="34"/>
      <c r="X69" s="34"/>
      <c r="Y69" s="34"/>
      <c r="Z69" s="34"/>
      <c r="AA69" s="34"/>
      <c r="AB69" s="34"/>
      <c r="AC69" s="34"/>
      <c r="AD69" s="34"/>
      <c r="AE69" s="34"/>
      <c r="AF69" s="21"/>
      <c r="AG69" s="21"/>
      <c r="AH69" s="21"/>
    </row>
    <row r="70" spans="3:40" ht="15.75" customHeight="1">
      <c r="C70" s="266" t="s">
        <v>739</v>
      </c>
      <c r="D70" s="263" t="s">
        <v>740</v>
      </c>
      <c r="E70" s="263"/>
      <c r="F70" s="264">
        <f t="shared" ref="F70:G70" si="70">SUM(F71:F75)</f>
        <v>5</v>
      </c>
      <c r="G70" s="264">
        <f t="shared" si="70"/>
        <v>5</v>
      </c>
      <c r="H70" s="34"/>
      <c r="I70" s="264"/>
      <c r="J70" s="264"/>
      <c r="K70" s="265"/>
      <c r="L70" s="208"/>
      <c r="M70" s="21">
        <f t="shared" si="2"/>
        <v>65</v>
      </c>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row>
    <row r="71" spans="3:40" ht="15.75" customHeight="1">
      <c r="C71" s="208" t="s">
        <v>741</v>
      </c>
      <c r="D71" s="255" t="s">
        <v>742</v>
      </c>
      <c r="F71" s="32">
        <v>1</v>
      </c>
      <c r="G71" s="34">
        <v>1</v>
      </c>
      <c r="H71" s="34"/>
      <c r="I71" s="208" t="str">
        <f t="shared" ref="I71:I75" si="71">HLOOKUP(F71,$N$6:$Y$112,M71,FALSE)</f>
        <v>True</v>
      </c>
      <c r="J71" s="34"/>
      <c r="K71" s="203"/>
      <c r="M71" s="21">
        <f t="shared" si="2"/>
        <v>66</v>
      </c>
      <c r="N71" s="255" t="s">
        <v>21</v>
      </c>
      <c r="O71" s="267" t="s">
        <v>656</v>
      </c>
      <c r="P71" s="267" t="s">
        <v>657</v>
      </c>
      <c r="Q71" s="267" t="s">
        <v>658</v>
      </c>
      <c r="AA71" s="21">
        <v>0</v>
      </c>
      <c r="AB71" s="21">
        <f t="shared" ref="AB71:AC71" si="72">AA71+0.5</f>
        <v>0.5</v>
      </c>
      <c r="AC71" s="21">
        <f t="shared" si="72"/>
        <v>1</v>
      </c>
      <c r="AE71" s="21"/>
      <c r="AF71" s="21"/>
      <c r="AG71" s="21"/>
      <c r="AH71" s="21"/>
    </row>
    <row r="72" spans="3:40" ht="15.75" customHeight="1">
      <c r="C72" s="208" t="s">
        <v>743</v>
      </c>
      <c r="D72" s="255" t="s">
        <v>744</v>
      </c>
      <c r="F72" s="32">
        <v>1</v>
      </c>
      <c r="G72" s="34">
        <v>1</v>
      </c>
      <c r="H72" s="34"/>
      <c r="I72" s="208" t="str">
        <f t="shared" si="71"/>
        <v>True</v>
      </c>
      <c r="J72" s="34"/>
      <c r="K72" s="203"/>
      <c r="M72" s="21">
        <f t="shared" si="2"/>
        <v>67</v>
      </c>
      <c r="N72" s="255" t="s">
        <v>21</v>
      </c>
      <c r="O72" s="267" t="s">
        <v>656</v>
      </c>
      <c r="P72" s="267" t="s">
        <v>657</v>
      </c>
      <c r="Q72" s="267" t="s">
        <v>658</v>
      </c>
      <c r="AA72" s="21">
        <v>0</v>
      </c>
      <c r="AB72" s="21">
        <f t="shared" ref="AB72:AC72" si="73">AA72+0.5</f>
        <v>0.5</v>
      </c>
      <c r="AC72" s="21">
        <f t="shared" si="73"/>
        <v>1</v>
      </c>
      <c r="AE72" s="21"/>
      <c r="AF72" s="21"/>
      <c r="AG72" s="21"/>
      <c r="AH72" s="21"/>
    </row>
    <row r="73" spans="3:40" ht="15.75" customHeight="1">
      <c r="C73" s="208" t="s">
        <v>745</v>
      </c>
      <c r="D73" s="255" t="s">
        <v>746</v>
      </c>
      <c r="F73" s="32">
        <v>1</v>
      </c>
      <c r="G73" s="34">
        <v>1</v>
      </c>
      <c r="H73" s="34"/>
      <c r="I73" s="208" t="str">
        <f t="shared" si="71"/>
        <v>True</v>
      </c>
      <c r="J73" s="34"/>
      <c r="K73" s="203"/>
      <c r="M73" s="21">
        <f t="shared" si="2"/>
        <v>68</v>
      </c>
      <c r="N73" s="255" t="s">
        <v>21</v>
      </c>
      <c r="O73" s="267" t="s">
        <v>656</v>
      </c>
      <c r="P73" s="267" t="s">
        <v>657</v>
      </c>
      <c r="Q73" s="267" t="s">
        <v>658</v>
      </c>
      <c r="AA73" s="21">
        <v>0</v>
      </c>
      <c r="AB73" s="21">
        <f t="shared" ref="AB73:AC73" si="74">AA73+0.5</f>
        <v>0.5</v>
      </c>
      <c r="AC73" s="21">
        <f t="shared" si="74"/>
        <v>1</v>
      </c>
      <c r="AE73" s="21"/>
      <c r="AF73" s="21"/>
      <c r="AG73" s="21"/>
      <c r="AH73" s="21"/>
    </row>
    <row r="74" spans="3:40" ht="15.75" customHeight="1">
      <c r="C74" s="208" t="s">
        <v>747</v>
      </c>
      <c r="D74" s="255" t="s">
        <v>748</v>
      </c>
      <c r="F74" s="32">
        <v>1</v>
      </c>
      <c r="G74" s="34">
        <v>1</v>
      </c>
      <c r="H74" s="34"/>
      <c r="I74" s="208" t="str">
        <f t="shared" si="71"/>
        <v>True</v>
      </c>
      <c r="J74" s="34"/>
      <c r="K74" s="203"/>
      <c r="M74" s="21">
        <f t="shared" si="2"/>
        <v>69</v>
      </c>
      <c r="N74" s="255" t="s">
        <v>21</v>
      </c>
      <c r="O74" s="267" t="s">
        <v>656</v>
      </c>
      <c r="P74" s="267" t="s">
        <v>657</v>
      </c>
      <c r="Q74" s="267" t="s">
        <v>658</v>
      </c>
      <c r="AA74" s="21">
        <v>0</v>
      </c>
      <c r="AB74" s="21">
        <f t="shared" ref="AB74:AC74" si="75">AA74+0.5</f>
        <v>0.5</v>
      </c>
      <c r="AC74" s="21">
        <f t="shared" si="75"/>
        <v>1</v>
      </c>
      <c r="AE74" s="21"/>
      <c r="AF74" s="21"/>
      <c r="AG74" s="21"/>
      <c r="AH74" s="21"/>
    </row>
    <row r="75" spans="3:40" ht="15.75" customHeight="1">
      <c r="C75" s="208" t="s">
        <v>749</v>
      </c>
      <c r="D75" s="255" t="s">
        <v>750</v>
      </c>
      <c r="F75" s="32">
        <v>1</v>
      </c>
      <c r="G75" s="34">
        <v>1</v>
      </c>
      <c r="H75" s="34"/>
      <c r="I75" s="208" t="str">
        <f t="shared" si="71"/>
        <v>True</v>
      </c>
      <c r="J75" s="34"/>
      <c r="K75" s="203"/>
      <c r="M75" s="21">
        <f t="shared" si="2"/>
        <v>70</v>
      </c>
      <c r="N75" s="255" t="s">
        <v>21</v>
      </c>
      <c r="O75" s="267" t="s">
        <v>656</v>
      </c>
      <c r="P75" s="267" t="s">
        <v>657</v>
      </c>
      <c r="Q75" s="267" t="s">
        <v>658</v>
      </c>
      <c r="AA75" s="21">
        <v>0</v>
      </c>
      <c r="AB75" s="21">
        <f t="shared" ref="AB75:AC75" si="76">AA75+0.5</f>
        <v>0.5</v>
      </c>
      <c r="AC75" s="21">
        <f t="shared" si="76"/>
        <v>1</v>
      </c>
      <c r="AE75" s="21"/>
      <c r="AF75" s="21"/>
      <c r="AG75" s="21"/>
      <c r="AH75" s="21"/>
    </row>
    <row r="76" spans="3:40" ht="15.75" customHeight="1">
      <c r="C76" s="208"/>
      <c r="F76" s="21"/>
      <c r="G76" s="34"/>
      <c r="H76" s="34"/>
      <c r="I76" s="208"/>
      <c r="J76" s="34"/>
      <c r="K76" s="21"/>
      <c r="M76" s="21">
        <f t="shared" si="2"/>
        <v>71</v>
      </c>
      <c r="AE76" s="21"/>
      <c r="AF76" s="21"/>
      <c r="AG76" s="21"/>
      <c r="AH76" s="21"/>
    </row>
    <row r="77" spans="3:40" ht="15.75" customHeight="1">
      <c r="C77" s="266" t="s">
        <v>751</v>
      </c>
      <c r="D77" s="263" t="s">
        <v>752</v>
      </c>
      <c r="E77" s="268"/>
      <c r="F77" s="264">
        <f t="shared" ref="F77:G77" si="77">SUM(F78:F82)</f>
        <v>5</v>
      </c>
      <c r="G77" s="264">
        <f t="shared" si="77"/>
        <v>5</v>
      </c>
      <c r="H77" s="34"/>
      <c r="I77" s="264"/>
      <c r="J77" s="264"/>
      <c r="K77" s="265"/>
      <c r="L77" s="208"/>
      <c r="M77" s="21">
        <f t="shared" si="2"/>
        <v>72</v>
      </c>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row>
    <row r="78" spans="3:40" ht="15.75" customHeight="1">
      <c r="C78" s="208" t="s">
        <v>753</v>
      </c>
      <c r="D78" s="255" t="s">
        <v>754</v>
      </c>
      <c r="F78" s="32">
        <v>1</v>
      </c>
      <c r="G78" s="34">
        <v>1</v>
      </c>
      <c r="H78" s="34"/>
      <c r="I78" s="208" t="str">
        <f t="shared" ref="I78:I82" si="78">HLOOKUP(F78,$N$6:$Y$112,M78,FALSE)</f>
        <v>True</v>
      </c>
      <c r="J78" s="34"/>
      <c r="K78" s="203"/>
      <c r="M78" s="21">
        <f t="shared" si="2"/>
        <v>73</v>
      </c>
      <c r="N78" s="255" t="s">
        <v>21</v>
      </c>
      <c r="O78" s="267" t="s">
        <v>656</v>
      </c>
      <c r="P78" s="267" t="s">
        <v>657</v>
      </c>
      <c r="Q78" s="267" t="s">
        <v>658</v>
      </c>
      <c r="AA78" s="21">
        <v>0</v>
      </c>
      <c r="AB78" s="21">
        <f t="shared" ref="AB78:AC78" si="79">AA78+0.5</f>
        <v>0.5</v>
      </c>
      <c r="AC78" s="21">
        <f t="shared" si="79"/>
        <v>1</v>
      </c>
      <c r="AE78" s="21"/>
      <c r="AF78" s="21"/>
      <c r="AG78" s="21"/>
      <c r="AH78" s="21"/>
    </row>
    <row r="79" spans="3:40" ht="15.75" customHeight="1">
      <c r="C79" s="208" t="s">
        <v>755</v>
      </c>
      <c r="D79" s="255" t="s">
        <v>756</v>
      </c>
      <c r="F79" s="32">
        <v>1</v>
      </c>
      <c r="G79" s="34">
        <v>1</v>
      </c>
      <c r="H79" s="34"/>
      <c r="I79" s="208" t="str">
        <f t="shared" si="78"/>
        <v>True</v>
      </c>
      <c r="J79" s="34"/>
      <c r="K79" s="203"/>
      <c r="M79" s="21">
        <f t="shared" si="2"/>
        <v>74</v>
      </c>
      <c r="N79" s="255" t="s">
        <v>21</v>
      </c>
      <c r="O79" s="267" t="s">
        <v>656</v>
      </c>
      <c r="P79" s="267" t="s">
        <v>657</v>
      </c>
      <c r="Q79" s="267" t="s">
        <v>658</v>
      </c>
      <c r="AA79" s="21">
        <v>0</v>
      </c>
      <c r="AB79" s="21">
        <f t="shared" ref="AB79:AC79" si="80">AA79+0.5</f>
        <v>0.5</v>
      </c>
      <c r="AC79" s="21">
        <f t="shared" si="80"/>
        <v>1</v>
      </c>
      <c r="AE79" s="21"/>
      <c r="AF79" s="21"/>
      <c r="AG79" s="21"/>
      <c r="AH79" s="21"/>
    </row>
    <row r="80" spans="3:40" ht="15.75" customHeight="1">
      <c r="C80" s="208" t="s">
        <v>757</v>
      </c>
      <c r="D80" s="255" t="s">
        <v>758</v>
      </c>
      <c r="F80" s="32">
        <v>1</v>
      </c>
      <c r="G80" s="34">
        <v>1</v>
      </c>
      <c r="H80" s="34"/>
      <c r="I80" s="208" t="str">
        <f t="shared" si="78"/>
        <v>True</v>
      </c>
      <c r="J80" s="34"/>
      <c r="K80" s="203"/>
      <c r="M80" s="21">
        <f t="shared" si="2"/>
        <v>75</v>
      </c>
      <c r="N80" s="255" t="s">
        <v>21</v>
      </c>
      <c r="O80" s="267" t="s">
        <v>656</v>
      </c>
      <c r="P80" s="267" t="s">
        <v>657</v>
      </c>
      <c r="Q80" s="267" t="s">
        <v>658</v>
      </c>
      <c r="AA80" s="21">
        <v>0</v>
      </c>
      <c r="AB80" s="21">
        <f t="shared" ref="AB80:AC80" si="81">AA80+0.5</f>
        <v>0.5</v>
      </c>
      <c r="AC80" s="21">
        <f t="shared" si="81"/>
        <v>1</v>
      </c>
      <c r="AE80" s="21"/>
      <c r="AF80" s="21"/>
      <c r="AG80" s="21"/>
      <c r="AH80" s="21"/>
    </row>
    <row r="81" spans="3:40" ht="15.75" customHeight="1">
      <c r="C81" s="208" t="s">
        <v>759</v>
      </c>
      <c r="D81" s="255" t="s">
        <v>509</v>
      </c>
      <c r="F81" s="32">
        <v>1</v>
      </c>
      <c r="G81" s="34">
        <v>1</v>
      </c>
      <c r="H81" s="34"/>
      <c r="I81" s="208" t="str">
        <f t="shared" si="78"/>
        <v>True</v>
      </c>
      <c r="J81" s="34"/>
      <c r="K81" s="203"/>
      <c r="M81" s="21">
        <f t="shared" si="2"/>
        <v>76</v>
      </c>
      <c r="N81" s="255" t="s">
        <v>21</v>
      </c>
      <c r="O81" s="267" t="s">
        <v>656</v>
      </c>
      <c r="P81" s="267" t="s">
        <v>657</v>
      </c>
      <c r="Q81" s="267" t="s">
        <v>658</v>
      </c>
      <c r="AA81" s="21">
        <v>0</v>
      </c>
      <c r="AB81" s="21">
        <f t="shared" ref="AB81:AC81" si="82">AA81+0.5</f>
        <v>0.5</v>
      </c>
      <c r="AC81" s="21">
        <f t="shared" si="82"/>
        <v>1</v>
      </c>
      <c r="AE81" s="21"/>
      <c r="AF81" s="21"/>
      <c r="AG81" s="21"/>
      <c r="AH81" s="21"/>
    </row>
    <row r="82" spans="3:40" ht="15.75" customHeight="1">
      <c r="C82" s="208" t="s">
        <v>760</v>
      </c>
      <c r="D82" s="255" t="s">
        <v>761</v>
      </c>
      <c r="F82" s="32">
        <v>1</v>
      </c>
      <c r="G82" s="34">
        <v>1</v>
      </c>
      <c r="H82" s="34"/>
      <c r="I82" s="208" t="str">
        <f t="shared" si="78"/>
        <v>True</v>
      </c>
      <c r="J82" s="34"/>
      <c r="K82" s="203"/>
      <c r="M82" s="21">
        <f t="shared" si="2"/>
        <v>77</v>
      </c>
      <c r="N82" s="255" t="s">
        <v>21</v>
      </c>
      <c r="O82" s="267" t="s">
        <v>656</v>
      </c>
      <c r="P82" s="267" t="s">
        <v>657</v>
      </c>
      <c r="Q82" s="267" t="s">
        <v>658</v>
      </c>
      <c r="AA82" s="21">
        <v>0</v>
      </c>
      <c r="AB82" s="21">
        <f t="shared" ref="AB82:AC82" si="83">AA82+0.5</f>
        <v>0.5</v>
      </c>
      <c r="AC82" s="21">
        <f t="shared" si="83"/>
        <v>1</v>
      </c>
      <c r="AE82" s="21"/>
      <c r="AF82" s="21"/>
      <c r="AG82" s="21"/>
      <c r="AH82" s="21"/>
    </row>
    <row r="83" spans="3:40" ht="15.75" customHeight="1">
      <c r="C83" s="208"/>
      <c r="F83" s="21"/>
      <c r="G83" s="34"/>
      <c r="H83" s="34"/>
      <c r="I83" s="194"/>
      <c r="J83" s="34"/>
      <c r="K83" s="21"/>
      <c r="M83" s="21">
        <f t="shared" si="2"/>
        <v>78</v>
      </c>
      <c r="AE83" s="21"/>
      <c r="AF83" s="21"/>
      <c r="AG83" s="21"/>
      <c r="AH83" s="21"/>
    </row>
    <row r="84" spans="3:40" ht="15.75" customHeight="1">
      <c r="C84" s="252" t="s">
        <v>762</v>
      </c>
      <c r="D84" s="256" t="s">
        <v>763</v>
      </c>
      <c r="E84" s="256"/>
      <c r="F84" s="257">
        <f t="shared" ref="F84:G84" si="84">F86+F93+F100+F107</f>
        <v>20</v>
      </c>
      <c r="G84" s="257">
        <f t="shared" si="84"/>
        <v>20</v>
      </c>
      <c r="H84" s="194"/>
      <c r="I84" s="257"/>
      <c r="J84" s="194"/>
      <c r="K84" s="258"/>
      <c r="M84" s="21">
        <f t="shared" si="2"/>
        <v>79</v>
      </c>
      <c r="N84" s="257"/>
      <c r="O84" s="257"/>
      <c r="P84" s="257"/>
      <c r="Q84" s="257"/>
      <c r="R84" s="257"/>
      <c r="S84" s="257"/>
      <c r="T84" s="257"/>
      <c r="U84" s="257"/>
      <c r="V84" s="257"/>
      <c r="W84" s="257"/>
      <c r="X84" s="257"/>
      <c r="Y84" s="257"/>
      <c r="AE84" s="21"/>
      <c r="AF84" s="21"/>
      <c r="AG84" s="21"/>
      <c r="AH84" s="21"/>
    </row>
    <row r="85" spans="3:40" ht="15.75" customHeight="1">
      <c r="C85" s="259"/>
      <c r="D85" s="260"/>
      <c r="E85" s="260"/>
      <c r="F85" s="194"/>
      <c r="G85" s="194"/>
      <c r="H85" s="194"/>
      <c r="I85" s="194"/>
      <c r="J85" s="194"/>
      <c r="K85" s="261"/>
      <c r="M85" s="21">
        <f t="shared" si="2"/>
        <v>80</v>
      </c>
      <c r="N85" s="194"/>
      <c r="O85" s="194"/>
      <c r="P85" s="194"/>
      <c r="Q85" s="194"/>
      <c r="R85" s="194"/>
      <c r="S85" s="194"/>
      <c r="T85" s="194"/>
      <c r="U85" s="194"/>
      <c r="V85" s="194"/>
      <c r="W85" s="194"/>
      <c r="X85" s="194"/>
      <c r="Y85" s="194"/>
      <c r="AE85" s="21"/>
      <c r="AF85" s="21"/>
      <c r="AG85" s="21"/>
      <c r="AH85" s="21"/>
    </row>
    <row r="86" spans="3:40" ht="15.75" customHeight="1">
      <c r="C86" s="266" t="s">
        <v>764</v>
      </c>
      <c r="D86" s="263" t="s">
        <v>765</v>
      </c>
      <c r="E86" s="263"/>
      <c r="F86" s="264">
        <f t="shared" ref="F86:G86" si="85">SUM(F87:F91)</f>
        <v>5</v>
      </c>
      <c r="G86" s="264">
        <f t="shared" si="85"/>
        <v>5</v>
      </c>
      <c r="H86" s="34"/>
      <c r="I86" s="264"/>
      <c r="J86" s="264"/>
      <c r="K86" s="265"/>
      <c r="L86" s="208"/>
      <c r="M86" s="21">
        <f t="shared" si="2"/>
        <v>81</v>
      </c>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row>
    <row r="87" spans="3:40" ht="15.75" customHeight="1">
      <c r="C87" s="208" t="s">
        <v>766</v>
      </c>
      <c r="D87" s="255" t="s">
        <v>767</v>
      </c>
      <c r="F87" s="32">
        <v>1</v>
      </c>
      <c r="G87" s="34">
        <v>1</v>
      </c>
      <c r="H87" s="34"/>
      <c r="I87" s="208" t="str">
        <f t="shared" ref="I87:I91" si="86">HLOOKUP(F87,$N$6:$Y$112,M87,FALSE)</f>
        <v>True</v>
      </c>
      <c r="J87" s="34"/>
      <c r="K87" s="203"/>
      <c r="M87" s="21">
        <f t="shared" si="2"/>
        <v>82</v>
      </c>
      <c r="N87" s="255" t="s">
        <v>21</v>
      </c>
      <c r="O87" s="267" t="s">
        <v>656</v>
      </c>
      <c r="P87" s="267" t="s">
        <v>657</v>
      </c>
      <c r="Q87" s="267" t="s">
        <v>658</v>
      </c>
      <c r="AA87" s="21">
        <v>0</v>
      </c>
      <c r="AB87" s="21">
        <f t="shared" ref="AB87:AC87" si="87">AA87+0.5</f>
        <v>0.5</v>
      </c>
      <c r="AC87" s="21">
        <f t="shared" si="87"/>
        <v>1</v>
      </c>
      <c r="AE87" s="21"/>
      <c r="AF87" s="21"/>
      <c r="AG87" s="21"/>
      <c r="AH87" s="21"/>
    </row>
    <row r="88" spans="3:40" ht="15.75" customHeight="1">
      <c r="C88" s="208" t="s">
        <v>768</v>
      </c>
      <c r="D88" s="255" t="s">
        <v>769</v>
      </c>
      <c r="F88" s="32">
        <v>1</v>
      </c>
      <c r="G88" s="34">
        <v>1</v>
      </c>
      <c r="H88" s="34"/>
      <c r="I88" s="208" t="str">
        <f t="shared" si="86"/>
        <v>True</v>
      </c>
      <c r="J88" s="34"/>
      <c r="K88" s="203"/>
      <c r="M88" s="21">
        <f t="shared" si="2"/>
        <v>83</v>
      </c>
      <c r="N88" s="255" t="s">
        <v>21</v>
      </c>
      <c r="O88" s="267" t="s">
        <v>656</v>
      </c>
      <c r="P88" s="267" t="s">
        <v>657</v>
      </c>
      <c r="Q88" s="267" t="s">
        <v>658</v>
      </c>
      <c r="AA88" s="21">
        <v>0</v>
      </c>
      <c r="AB88" s="21">
        <f t="shared" ref="AB88:AC88" si="88">AA88+0.5</f>
        <v>0.5</v>
      </c>
      <c r="AC88" s="21">
        <f t="shared" si="88"/>
        <v>1</v>
      </c>
      <c r="AE88" s="21"/>
      <c r="AF88" s="21"/>
      <c r="AG88" s="21"/>
      <c r="AH88" s="21"/>
    </row>
    <row r="89" spans="3:40" ht="15.75" customHeight="1">
      <c r="C89" s="208" t="s">
        <v>770</v>
      </c>
      <c r="D89" s="255" t="s">
        <v>771</v>
      </c>
      <c r="F89" s="32">
        <v>1</v>
      </c>
      <c r="G89" s="34">
        <v>1</v>
      </c>
      <c r="H89" s="34"/>
      <c r="I89" s="208" t="str">
        <f t="shared" si="86"/>
        <v>True</v>
      </c>
      <c r="J89" s="34"/>
      <c r="K89" s="203"/>
      <c r="M89" s="21">
        <f t="shared" si="2"/>
        <v>84</v>
      </c>
      <c r="N89" s="255" t="s">
        <v>21</v>
      </c>
      <c r="O89" s="267" t="s">
        <v>656</v>
      </c>
      <c r="P89" s="267" t="s">
        <v>657</v>
      </c>
      <c r="Q89" s="267" t="s">
        <v>658</v>
      </c>
      <c r="AA89" s="21">
        <v>0</v>
      </c>
      <c r="AB89" s="21">
        <f t="shared" ref="AB89:AC89" si="89">AA89+0.5</f>
        <v>0.5</v>
      </c>
      <c r="AC89" s="21">
        <f t="shared" si="89"/>
        <v>1</v>
      </c>
      <c r="AE89" s="21"/>
      <c r="AF89" s="21"/>
      <c r="AG89" s="21"/>
      <c r="AH89" s="21"/>
    </row>
    <row r="90" spans="3:40" ht="15.75" customHeight="1">
      <c r="C90" s="208" t="s">
        <v>772</v>
      </c>
      <c r="D90" s="255" t="s">
        <v>773</v>
      </c>
      <c r="F90" s="32">
        <v>1</v>
      </c>
      <c r="G90" s="34">
        <v>1</v>
      </c>
      <c r="H90" s="34"/>
      <c r="I90" s="208" t="str">
        <f t="shared" si="86"/>
        <v>True</v>
      </c>
      <c r="J90" s="34"/>
      <c r="K90" s="203"/>
      <c r="M90" s="21">
        <f t="shared" si="2"/>
        <v>85</v>
      </c>
      <c r="N90" s="255" t="s">
        <v>21</v>
      </c>
      <c r="O90" s="267" t="s">
        <v>656</v>
      </c>
      <c r="P90" s="267" t="s">
        <v>657</v>
      </c>
      <c r="Q90" s="267" t="s">
        <v>658</v>
      </c>
      <c r="AA90" s="21">
        <v>0</v>
      </c>
      <c r="AB90" s="21">
        <f t="shared" ref="AB90:AC90" si="90">AA90+0.5</f>
        <v>0.5</v>
      </c>
      <c r="AC90" s="21">
        <f t="shared" si="90"/>
        <v>1</v>
      </c>
      <c r="AE90" s="21"/>
      <c r="AF90" s="21"/>
      <c r="AG90" s="21"/>
      <c r="AH90" s="21"/>
    </row>
    <row r="91" spans="3:40" ht="15.75" customHeight="1">
      <c r="C91" s="208" t="s">
        <v>774</v>
      </c>
      <c r="D91" s="255" t="s">
        <v>775</v>
      </c>
      <c r="F91" s="32">
        <v>1</v>
      </c>
      <c r="G91" s="34">
        <v>1</v>
      </c>
      <c r="H91" s="34"/>
      <c r="I91" s="208" t="str">
        <f t="shared" si="86"/>
        <v>True</v>
      </c>
      <c r="J91" s="34"/>
      <c r="K91" s="203"/>
      <c r="M91" s="21">
        <f t="shared" si="2"/>
        <v>86</v>
      </c>
      <c r="N91" s="255" t="s">
        <v>21</v>
      </c>
      <c r="O91" s="267" t="s">
        <v>656</v>
      </c>
      <c r="P91" s="267" t="s">
        <v>657</v>
      </c>
      <c r="Q91" s="267" t="s">
        <v>658</v>
      </c>
      <c r="AA91" s="21">
        <v>0</v>
      </c>
      <c r="AB91" s="21">
        <f t="shared" ref="AB91:AC91" si="91">AA91+0.5</f>
        <v>0.5</v>
      </c>
      <c r="AC91" s="21">
        <f t="shared" si="91"/>
        <v>1</v>
      </c>
      <c r="AE91" s="21"/>
      <c r="AF91" s="21"/>
      <c r="AG91" s="21"/>
      <c r="AH91" s="21"/>
    </row>
    <row r="92" spans="3:40" ht="15.75" customHeight="1">
      <c r="C92" s="208"/>
      <c r="F92" s="21"/>
      <c r="G92" s="34"/>
      <c r="H92" s="34"/>
      <c r="I92" s="194"/>
      <c r="J92" s="34"/>
      <c r="K92" s="21"/>
      <c r="M92" s="21">
        <f t="shared" si="2"/>
        <v>87</v>
      </c>
      <c r="AE92" s="21"/>
      <c r="AF92" s="21"/>
      <c r="AG92" s="21"/>
      <c r="AH92" s="21"/>
    </row>
    <row r="93" spans="3:40" ht="15.75" customHeight="1">
      <c r="C93" s="266" t="s">
        <v>776</v>
      </c>
      <c r="D93" s="263" t="s">
        <v>777</v>
      </c>
      <c r="E93" s="268"/>
      <c r="F93" s="264">
        <f t="shared" ref="F93:G93" si="92">SUM(F94:F98)</f>
        <v>5</v>
      </c>
      <c r="G93" s="264">
        <f t="shared" si="92"/>
        <v>5</v>
      </c>
      <c r="H93" s="34"/>
      <c r="I93" s="264"/>
      <c r="J93" s="264"/>
      <c r="K93" s="265"/>
      <c r="L93" s="208"/>
      <c r="M93" s="21">
        <f t="shared" si="2"/>
        <v>88</v>
      </c>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row>
    <row r="94" spans="3:40" ht="15.75" customHeight="1">
      <c r="C94" s="208" t="s">
        <v>778</v>
      </c>
      <c r="D94" s="255" t="s">
        <v>779</v>
      </c>
      <c r="F94" s="32">
        <v>1</v>
      </c>
      <c r="G94" s="34">
        <v>1</v>
      </c>
      <c r="H94" s="34"/>
      <c r="I94" s="208" t="str">
        <f t="shared" ref="I94:I98" si="93">HLOOKUP(F94,$N$6:$Y$112,M94,FALSE)</f>
        <v>True</v>
      </c>
      <c r="J94" s="34"/>
      <c r="K94" s="203"/>
      <c r="M94" s="21">
        <f t="shared" si="2"/>
        <v>89</v>
      </c>
      <c r="N94" s="255" t="s">
        <v>21</v>
      </c>
      <c r="O94" s="267" t="s">
        <v>656</v>
      </c>
      <c r="P94" s="267" t="s">
        <v>657</v>
      </c>
      <c r="Q94" s="267" t="s">
        <v>658</v>
      </c>
      <c r="AA94" s="21">
        <v>0</v>
      </c>
      <c r="AB94" s="21">
        <f t="shared" ref="AB94:AC94" si="94">AA94+0.5</f>
        <v>0.5</v>
      </c>
      <c r="AC94" s="21">
        <f t="shared" si="94"/>
        <v>1</v>
      </c>
      <c r="AE94" s="21"/>
      <c r="AF94" s="21"/>
      <c r="AG94" s="21"/>
      <c r="AH94" s="21"/>
    </row>
    <row r="95" spans="3:40" ht="15.75" customHeight="1">
      <c r="C95" s="208" t="s">
        <v>780</v>
      </c>
      <c r="D95" s="255" t="s">
        <v>781</v>
      </c>
      <c r="F95" s="32">
        <v>1</v>
      </c>
      <c r="G95" s="34">
        <v>1</v>
      </c>
      <c r="H95" s="34"/>
      <c r="I95" s="208" t="str">
        <f t="shared" si="93"/>
        <v>True</v>
      </c>
      <c r="J95" s="34"/>
      <c r="K95" s="203"/>
      <c r="M95" s="21">
        <f t="shared" si="2"/>
        <v>90</v>
      </c>
      <c r="N95" s="255" t="s">
        <v>21</v>
      </c>
      <c r="O95" s="267" t="s">
        <v>656</v>
      </c>
      <c r="P95" s="267" t="s">
        <v>657</v>
      </c>
      <c r="Q95" s="267" t="s">
        <v>658</v>
      </c>
      <c r="AA95" s="21">
        <v>0</v>
      </c>
      <c r="AB95" s="21">
        <f t="shared" ref="AB95:AC95" si="95">AA95+0.5</f>
        <v>0.5</v>
      </c>
      <c r="AC95" s="21">
        <f t="shared" si="95"/>
        <v>1</v>
      </c>
      <c r="AE95" s="21"/>
      <c r="AF95" s="21"/>
      <c r="AG95" s="21"/>
      <c r="AH95" s="21"/>
    </row>
    <row r="96" spans="3:40" ht="15.75" customHeight="1">
      <c r="C96" s="208" t="s">
        <v>782</v>
      </c>
      <c r="D96" s="255" t="s">
        <v>783</v>
      </c>
      <c r="F96" s="32">
        <v>1</v>
      </c>
      <c r="G96" s="34">
        <v>1</v>
      </c>
      <c r="H96" s="34"/>
      <c r="I96" s="208" t="str">
        <f t="shared" si="93"/>
        <v>True</v>
      </c>
      <c r="J96" s="34"/>
      <c r="K96" s="203"/>
      <c r="M96" s="21">
        <f t="shared" si="2"/>
        <v>91</v>
      </c>
      <c r="N96" s="255" t="s">
        <v>21</v>
      </c>
      <c r="O96" s="267" t="s">
        <v>656</v>
      </c>
      <c r="P96" s="267" t="s">
        <v>657</v>
      </c>
      <c r="Q96" s="267" t="s">
        <v>658</v>
      </c>
      <c r="AA96" s="21">
        <v>0</v>
      </c>
      <c r="AB96" s="21">
        <f t="shared" ref="AB96:AC96" si="96">AA96+0.5</f>
        <v>0.5</v>
      </c>
      <c r="AC96" s="21">
        <f t="shared" si="96"/>
        <v>1</v>
      </c>
      <c r="AE96" s="21"/>
      <c r="AF96" s="21"/>
      <c r="AG96" s="21"/>
      <c r="AH96" s="21"/>
    </row>
    <row r="97" spans="3:40" ht="15.75" customHeight="1">
      <c r="C97" s="208" t="s">
        <v>784</v>
      </c>
      <c r="D97" s="255" t="s">
        <v>785</v>
      </c>
      <c r="F97" s="32">
        <v>1</v>
      </c>
      <c r="G97" s="34">
        <v>1</v>
      </c>
      <c r="H97" s="34"/>
      <c r="I97" s="208" t="str">
        <f t="shared" si="93"/>
        <v>True</v>
      </c>
      <c r="J97" s="34"/>
      <c r="K97" s="203"/>
      <c r="M97" s="21">
        <f t="shared" si="2"/>
        <v>92</v>
      </c>
      <c r="N97" s="255" t="s">
        <v>21</v>
      </c>
      <c r="O97" s="267" t="s">
        <v>656</v>
      </c>
      <c r="P97" s="267" t="s">
        <v>657</v>
      </c>
      <c r="Q97" s="267" t="s">
        <v>658</v>
      </c>
      <c r="AA97" s="21">
        <v>0</v>
      </c>
      <c r="AB97" s="21">
        <f t="shared" ref="AB97:AC97" si="97">AA97+0.5</f>
        <v>0.5</v>
      </c>
      <c r="AC97" s="21">
        <f t="shared" si="97"/>
        <v>1</v>
      </c>
      <c r="AE97" s="21"/>
      <c r="AF97" s="21"/>
      <c r="AG97" s="21"/>
      <c r="AH97" s="21"/>
    </row>
    <row r="98" spans="3:40" ht="15.75" customHeight="1">
      <c r="C98" s="208" t="s">
        <v>786</v>
      </c>
      <c r="D98" s="255" t="s">
        <v>787</v>
      </c>
      <c r="F98" s="32">
        <v>1</v>
      </c>
      <c r="G98" s="34">
        <v>1</v>
      </c>
      <c r="H98" s="34"/>
      <c r="I98" s="208" t="str">
        <f t="shared" si="93"/>
        <v>True</v>
      </c>
      <c r="J98" s="34"/>
      <c r="K98" s="203"/>
      <c r="M98" s="21">
        <f t="shared" si="2"/>
        <v>93</v>
      </c>
      <c r="N98" s="255" t="s">
        <v>21</v>
      </c>
      <c r="O98" s="267" t="s">
        <v>656</v>
      </c>
      <c r="P98" s="267" t="s">
        <v>657</v>
      </c>
      <c r="Q98" s="267" t="s">
        <v>658</v>
      </c>
      <c r="AA98" s="21">
        <v>0</v>
      </c>
      <c r="AB98" s="21">
        <f t="shared" ref="AB98:AC98" si="98">AA98+0.5</f>
        <v>0.5</v>
      </c>
      <c r="AC98" s="21">
        <f t="shared" si="98"/>
        <v>1</v>
      </c>
      <c r="AE98" s="21"/>
      <c r="AF98" s="21"/>
      <c r="AG98" s="21"/>
      <c r="AH98" s="21"/>
    </row>
    <row r="99" spans="3:40" ht="15.75" customHeight="1">
      <c r="C99" s="208"/>
      <c r="F99" s="21"/>
      <c r="G99" s="34"/>
      <c r="H99" s="34"/>
      <c r="I99" s="194"/>
      <c r="J99" s="34"/>
      <c r="K99" s="21"/>
      <c r="M99" s="21">
        <f t="shared" si="2"/>
        <v>94</v>
      </c>
      <c r="AE99" s="21"/>
      <c r="AF99" s="21"/>
      <c r="AG99" s="21"/>
      <c r="AH99" s="21"/>
    </row>
    <row r="100" spans="3:40" ht="15.75" customHeight="1">
      <c r="C100" s="266" t="s">
        <v>788</v>
      </c>
      <c r="D100" s="263" t="s">
        <v>789</v>
      </c>
      <c r="E100" s="263"/>
      <c r="F100" s="264">
        <f t="shared" ref="F100:G100" si="99">SUM(F101:F105)</f>
        <v>5</v>
      </c>
      <c r="G100" s="264">
        <f t="shared" si="99"/>
        <v>5</v>
      </c>
      <c r="H100" s="34"/>
      <c r="I100" s="264"/>
      <c r="J100" s="264"/>
      <c r="K100" s="265"/>
      <c r="L100" s="208"/>
      <c r="M100" s="21">
        <f t="shared" si="2"/>
        <v>95</v>
      </c>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row>
    <row r="101" spans="3:40" ht="15.75" customHeight="1">
      <c r="C101" s="208" t="s">
        <v>790</v>
      </c>
      <c r="D101" s="62" t="s">
        <v>791</v>
      </c>
      <c r="E101" s="269"/>
      <c r="F101" s="32">
        <v>1</v>
      </c>
      <c r="G101" s="34">
        <v>1</v>
      </c>
      <c r="H101" s="34"/>
      <c r="I101" s="208" t="str">
        <f t="shared" ref="I101:I105" si="100">HLOOKUP(F101,$N$6:$Y$112,M101,FALSE)</f>
        <v>True</v>
      </c>
      <c r="J101" s="34"/>
      <c r="K101" s="203"/>
      <c r="M101" s="21">
        <f t="shared" si="2"/>
        <v>96</v>
      </c>
      <c r="N101" s="255" t="s">
        <v>21</v>
      </c>
      <c r="O101" s="267" t="s">
        <v>656</v>
      </c>
      <c r="P101" s="267" t="s">
        <v>657</v>
      </c>
      <c r="Q101" s="267" t="s">
        <v>658</v>
      </c>
      <c r="AA101" s="21">
        <v>0</v>
      </c>
      <c r="AB101" s="21">
        <f t="shared" ref="AB101:AC101" si="101">AA101+0.5</f>
        <v>0.5</v>
      </c>
      <c r="AC101" s="21">
        <f t="shared" si="101"/>
        <v>1</v>
      </c>
      <c r="AE101" s="21"/>
      <c r="AF101" s="21"/>
      <c r="AG101" s="21"/>
      <c r="AH101" s="21"/>
      <c r="AI101" s="21"/>
      <c r="AJ101" s="21"/>
      <c r="AK101" s="21"/>
      <c r="AL101" s="21"/>
      <c r="AM101" s="21"/>
    </row>
    <row r="102" spans="3:40" ht="15.75" customHeight="1">
      <c r="C102" s="208" t="s">
        <v>792</v>
      </c>
      <c r="D102" s="62" t="s">
        <v>793</v>
      </c>
      <c r="E102" s="269"/>
      <c r="F102" s="32">
        <v>1</v>
      </c>
      <c r="G102" s="34">
        <v>1</v>
      </c>
      <c r="H102" s="34"/>
      <c r="I102" s="208" t="str">
        <f t="shared" si="100"/>
        <v>True</v>
      </c>
      <c r="J102" s="34"/>
      <c r="K102" s="203"/>
      <c r="M102" s="21">
        <f t="shared" si="2"/>
        <v>97</v>
      </c>
      <c r="N102" s="255" t="s">
        <v>21</v>
      </c>
      <c r="O102" s="267" t="s">
        <v>656</v>
      </c>
      <c r="P102" s="267" t="s">
        <v>657</v>
      </c>
      <c r="Q102" s="267" t="s">
        <v>658</v>
      </c>
      <c r="AA102" s="21">
        <v>0</v>
      </c>
      <c r="AB102" s="21">
        <f t="shared" ref="AB102:AC102" si="102">AA102+0.5</f>
        <v>0.5</v>
      </c>
      <c r="AC102" s="21">
        <f t="shared" si="102"/>
        <v>1</v>
      </c>
      <c r="AE102" s="21"/>
      <c r="AF102" s="21"/>
      <c r="AG102" s="21"/>
      <c r="AH102" s="21"/>
      <c r="AI102" s="21"/>
      <c r="AJ102" s="21"/>
      <c r="AK102" s="21"/>
      <c r="AL102" s="21"/>
      <c r="AM102" s="21"/>
    </row>
    <row r="103" spans="3:40" ht="15.75" customHeight="1">
      <c r="C103" s="208" t="s">
        <v>794</v>
      </c>
      <c r="D103" s="62" t="s">
        <v>795</v>
      </c>
      <c r="E103" s="269"/>
      <c r="F103" s="32">
        <v>1</v>
      </c>
      <c r="G103" s="34">
        <v>1</v>
      </c>
      <c r="H103" s="34"/>
      <c r="I103" s="208" t="str">
        <f t="shared" si="100"/>
        <v>True</v>
      </c>
      <c r="J103" s="34"/>
      <c r="K103" s="203"/>
      <c r="M103" s="21">
        <f t="shared" si="2"/>
        <v>98</v>
      </c>
      <c r="N103" s="255" t="s">
        <v>21</v>
      </c>
      <c r="O103" s="267" t="s">
        <v>656</v>
      </c>
      <c r="P103" s="267" t="s">
        <v>657</v>
      </c>
      <c r="Q103" s="267" t="s">
        <v>658</v>
      </c>
      <c r="AA103" s="21">
        <v>0</v>
      </c>
      <c r="AB103" s="21">
        <f t="shared" ref="AB103:AC103" si="103">AA103+0.5</f>
        <v>0.5</v>
      </c>
      <c r="AC103" s="21">
        <f t="shared" si="103"/>
        <v>1</v>
      </c>
      <c r="AE103" s="21"/>
      <c r="AF103" s="21"/>
      <c r="AG103" s="21"/>
      <c r="AH103" s="21"/>
      <c r="AI103" s="21"/>
      <c r="AJ103" s="21"/>
      <c r="AK103" s="21"/>
      <c r="AL103" s="21"/>
      <c r="AM103" s="21"/>
    </row>
    <row r="104" spans="3:40" ht="15.75" customHeight="1">
      <c r="C104" s="208" t="s">
        <v>796</v>
      </c>
      <c r="D104" s="62" t="s">
        <v>797</v>
      </c>
      <c r="E104" s="269"/>
      <c r="F104" s="32">
        <v>1</v>
      </c>
      <c r="G104" s="34">
        <v>1</v>
      </c>
      <c r="H104" s="34"/>
      <c r="I104" s="208" t="str">
        <f t="shared" si="100"/>
        <v>True</v>
      </c>
      <c r="J104" s="34"/>
      <c r="K104" s="203"/>
      <c r="M104" s="21">
        <f t="shared" si="2"/>
        <v>99</v>
      </c>
      <c r="N104" s="255" t="s">
        <v>21</v>
      </c>
      <c r="O104" s="267" t="s">
        <v>656</v>
      </c>
      <c r="P104" s="267" t="s">
        <v>657</v>
      </c>
      <c r="Q104" s="267" t="s">
        <v>658</v>
      </c>
      <c r="AA104" s="21">
        <v>0</v>
      </c>
      <c r="AB104" s="21">
        <f t="shared" ref="AB104:AC104" si="104">AA104+0.5</f>
        <v>0.5</v>
      </c>
      <c r="AC104" s="21">
        <f t="shared" si="104"/>
        <v>1</v>
      </c>
      <c r="AE104" s="21"/>
      <c r="AF104" s="21"/>
      <c r="AG104" s="21"/>
      <c r="AH104" s="21"/>
      <c r="AI104" s="21"/>
      <c r="AJ104" s="21"/>
      <c r="AK104" s="21"/>
      <c r="AL104" s="21"/>
      <c r="AM104" s="21"/>
    </row>
    <row r="105" spans="3:40" ht="15.75" customHeight="1">
      <c r="C105" s="208" t="s">
        <v>798</v>
      </c>
      <c r="D105" s="62" t="s">
        <v>799</v>
      </c>
      <c r="E105" s="269"/>
      <c r="F105" s="32">
        <v>1</v>
      </c>
      <c r="G105" s="34">
        <v>1</v>
      </c>
      <c r="H105" s="34"/>
      <c r="I105" s="208" t="str">
        <f t="shared" si="100"/>
        <v>True</v>
      </c>
      <c r="J105" s="34"/>
      <c r="K105" s="203"/>
      <c r="M105" s="21">
        <f t="shared" si="2"/>
        <v>100</v>
      </c>
      <c r="N105" s="255" t="s">
        <v>21</v>
      </c>
      <c r="O105" s="267" t="s">
        <v>656</v>
      </c>
      <c r="P105" s="267" t="s">
        <v>657</v>
      </c>
      <c r="Q105" s="267" t="s">
        <v>658</v>
      </c>
      <c r="AA105" s="21">
        <v>0</v>
      </c>
      <c r="AB105" s="21">
        <f t="shared" ref="AB105:AC105" si="105">AA105+0.5</f>
        <v>0.5</v>
      </c>
      <c r="AC105" s="21">
        <f t="shared" si="105"/>
        <v>1</v>
      </c>
      <c r="AE105" s="21"/>
      <c r="AF105" s="21"/>
      <c r="AG105" s="21"/>
      <c r="AH105" s="21"/>
      <c r="AI105" s="21"/>
      <c r="AJ105" s="21"/>
      <c r="AK105" s="21"/>
      <c r="AL105" s="21"/>
      <c r="AM105" s="21"/>
    </row>
    <row r="106" spans="3:40" ht="15.75" customHeight="1">
      <c r="C106" s="208"/>
      <c r="D106" s="62"/>
      <c r="E106" s="269"/>
      <c r="F106" s="21"/>
      <c r="G106" s="34"/>
      <c r="H106" s="34"/>
      <c r="I106" s="194"/>
      <c r="J106" s="34"/>
      <c r="K106" s="21"/>
      <c r="M106" s="21">
        <f t="shared" si="2"/>
        <v>101</v>
      </c>
      <c r="AE106" s="21"/>
      <c r="AF106" s="21"/>
      <c r="AG106" s="21"/>
      <c r="AH106" s="21"/>
      <c r="AI106" s="21"/>
      <c r="AJ106" s="21"/>
      <c r="AK106" s="21"/>
      <c r="AL106" s="21"/>
      <c r="AM106" s="21"/>
    </row>
    <row r="107" spans="3:40" ht="15.75" customHeight="1">
      <c r="C107" s="266" t="s">
        <v>800</v>
      </c>
      <c r="D107" s="263" t="s">
        <v>801</v>
      </c>
      <c r="E107" s="263"/>
      <c r="F107" s="264">
        <f t="shared" ref="F107:G107" si="106">SUM(F108:F112)</f>
        <v>5</v>
      </c>
      <c r="G107" s="264">
        <f t="shared" si="106"/>
        <v>5</v>
      </c>
      <c r="H107" s="34"/>
      <c r="I107" s="264"/>
      <c r="J107" s="264"/>
      <c r="K107" s="265"/>
      <c r="L107" s="208"/>
      <c r="M107" s="21">
        <f t="shared" si="2"/>
        <v>102</v>
      </c>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row>
    <row r="108" spans="3:40" ht="15.75" customHeight="1">
      <c r="C108" s="208" t="s">
        <v>802</v>
      </c>
      <c r="D108" s="62" t="s">
        <v>803</v>
      </c>
      <c r="E108" s="260"/>
      <c r="F108" s="32">
        <v>1</v>
      </c>
      <c r="G108" s="34">
        <v>1</v>
      </c>
      <c r="H108" s="34"/>
      <c r="I108" s="208" t="str">
        <f t="shared" ref="I108:I112" si="107">HLOOKUP(F108,$N$6:$Y$112,M108,FALSE)</f>
        <v>True</v>
      </c>
      <c r="J108" s="34"/>
      <c r="K108" s="203"/>
      <c r="M108" s="21">
        <f t="shared" si="2"/>
        <v>103</v>
      </c>
      <c r="N108" s="255" t="s">
        <v>21</v>
      </c>
      <c r="O108" s="267" t="s">
        <v>656</v>
      </c>
      <c r="P108" s="267" t="s">
        <v>657</v>
      </c>
      <c r="Q108" s="267" t="s">
        <v>658</v>
      </c>
      <c r="AA108" s="21">
        <v>0</v>
      </c>
      <c r="AB108" s="21">
        <f t="shared" ref="AB108:AC108" si="108">AA108+0.5</f>
        <v>0.5</v>
      </c>
      <c r="AC108" s="21">
        <f t="shared" si="108"/>
        <v>1</v>
      </c>
      <c r="AE108" s="21"/>
      <c r="AF108" s="21"/>
      <c r="AG108" s="21"/>
      <c r="AH108" s="21"/>
      <c r="AI108" s="21"/>
      <c r="AJ108" s="21"/>
      <c r="AK108" s="21"/>
      <c r="AL108" s="21"/>
      <c r="AM108" s="21"/>
    </row>
    <row r="109" spans="3:40" ht="15.75" customHeight="1">
      <c r="C109" s="208" t="s">
        <v>804</v>
      </c>
      <c r="D109" s="62" t="s">
        <v>805</v>
      </c>
      <c r="E109" s="260"/>
      <c r="F109" s="32">
        <v>1</v>
      </c>
      <c r="G109" s="34">
        <v>1</v>
      </c>
      <c r="H109" s="34"/>
      <c r="I109" s="208" t="str">
        <f t="shared" si="107"/>
        <v>True</v>
      </c>
      <c r="J109" s="34"/>
      <c r="K109" s="203"/>
      <c r="M109" s="21">
        <f t="shared" si="2"/>
        <v>104</v>
      </c>
      <c r="N109" s="255" t="s">
        <v>21</v>
      </c>
      <c r="O109" s="267" t="s">
        <v>656</v>
      </c>
      <c r="P109" s="267" t="s">
        <v>657</v>
      </c>
      <c r="Q109" s="267" t="s">
        <v>658</v>
      </c>
      <c r="AA109" s="21">
        <v>0</v>
      </c>
      <c r="AB109" s="21">
        <f t="shared" ref="AB109:AC109" si="109">AA109+0.5</f>
        <v>0.5</v>
      </c>
      <c r="AC109" s="21">
        <f t="shared" si="109"/>
        <v>1</v>
      </c>
      <c r="AE109" s="21"/>
      <c r="AF109" s="21"/>
      <c r="AG109" s="21"/>
      <c r="AH109" s="21"/>
      <c r="AI109" s="21"/>
      <c r="AJ109" s="21"/>
      <c r="AK109" s="21"/>
      <c r="AL109" s="21"/>
      <c r="AM109" s="21"/>
    </row>
    <row r="110" spans="3:40" ht="15.75" customHeight="1">
      <c r="C110" s="208" t="s">
        <v>806</v>
      </c>
      <c r="D110" s="62" t="s">
        <v>807</v>
      </c>
      <c r="E110" s="260"/>
      <c r="F110" s="32">
        <v>1</v>
      </c>
      <c r="G110" s="34">
        <v>1</v>
      </c>
      <c r="H110" s="34"/>
      <c r="I110" s="208" t="str">
        <f t="shared" si="107"/>
        <v>True</v>
      </c>
      <c r="J110" s="34"/>
      <c r="K110" s="203"/>
      <c r="M110" s="21">
        <f t="shared" si="2"/>
        <v>105</v>
      </c>
      <c r="N110" s="255" t="s">
        <v>21</v>
      </c>
      <c r="O110" s="267" t="s">
        <v>656</v>
      </c>
      <c r="P110" s="267" t="s">
        <v>657</v>
      </c>
      <c r="Q110" s="267" t="s">
        <v>658</v>
      </c>
      <c r="AA110" s="21">
        <v>0</v>
      </c>
      <c r="AB110" s="21">
        <f t="shared" ref="AB110:AC110" si="110">AA110+0.5</f>
        <v>0.5</v>
      </c>
      <c r="AC110" s="21">
        <f t="shared" si="110"/>
        <v>1</v>
      </c>
      <c r="AE110" s="21"/>
      <c r="AF110" s="21"/>
      <c r="AG110" s="21"/>
      <c r="AH110" s="21"/>
      <c r="AI110" s="21"/>
      <c r="AJ110" s="21"/>
      <c r="AK110" s="21"/>
      <c r="AL110" s="21"/>
      <c r="AM110" s="21"/>
    </row>
    <row r="111" spans="3:40" ht="15.75" customHeight="1">
      <c r="C111" s="208" t="s">
        <v>808</v>
      </c>
      <c r="D111" s="62" t="s">
        <v>809</v>
      </c>
      <c r="E111" s="260"/>
      <c r="F111" s="32">
        <v>1</v>
      </c>
      <c r="G111" s="34">
        <v>1</v>
      </c>
      <c r="H111" s="34"/>
      <c r="I111" s="208" t="str">
        <f t="shared" si="107"/>
        <v>True</v>
      </c>
      <c r="J111" s="34"/>
      <c r="K111" s="203"/>
      <c r="M111" s="21">
        <f t="shared" si="2"/>
        <v>106</v>
      </c>
      <c r="N111" s="255" t="s">
        <v>21</v>
      </c>
      <c r="O111" s="267" t="s">
        <v>656</v>
      </c>
      <c r="P111" s="267" t="s">
        <v>657</v>
      </c>
      <c r="Q111" s="267" t="s">
        <v>658</v>
      </c>
      <c r="AA111" s="21">
        <v>0</v>
      </c>
      <c r="AB111" s="21">
        <f t="shared" ref="AB111:AC111" si="111">AA111+0.5</f>
        <v>0.5</v>
      </c>
      <c r="AC111" s="21">
        <f t="shared" si="111"/>
        <v>1</v>
      </c>
      <c r="AE111" s="21"/>
      <c r="AF111" s="21"/>
      <c r="AG111" s="21"/>
      <c r="AH111" s="21"/>
      <c r="AI111" s="21"/>
      <c r="AJ111" s="21"/>
      <c r="AK111" s="21"/>
      <c r="AL111" s="21"/>
      <c r="AM111" s="21"/>
    </row>
    <row r="112" spans="3:40" ht="15.75" customHeight="1">
      <c r="C112" s="208" t="s">
        <v>810</v>
      </c>
      <c r="D112" s="62" t="s">
        <v>811</v>
      </c>
      <c r="E112" s="260"/>
      <c r="F112" s="32">
        <v>1</v>
      </c>
      <c r="G112" s="34">
        <v>1</v>
      </c>
      <c r="H112" s="34"/>
      <c r="I112" s="208" t="str">
        <f t="shared" si="107"/>
        <v>True</v>
      </c>
      <c r="J112" s="34"/>
      <c r="K112" s="203"/>
      <c r="M112" s="21">
        <f t="shared" si="2"/>
        <v>107</v>
      </c>
      <c r="N112" s="255" t="s">
        <v>21</v>
      </c>
      <c r="O112" s="267" t="s">
        <v>656</v>
      </c>
      <c r="P112" s="267" t="s">
        <v>657</v>
      </c>
      <c r="Q112" s="267" t="s">
        <v>658</v>
      </c>
      <c r="AA112" s="21">
        <v>0</v>
      </c>
      <c r="AB112" s="21">
        <f t="shared" ref="AB112:AC112" si="112">AA112+0.5</f>
        <v>0.5</v>
      </c>
      <c r="AC112" s="21">
        <f t="shared" si="112"/>
        <v>1</v>
      </c>
      <c r="AE112" s="21"/>
      <c r="AF112" s="21"/>
      <c r="AG112" s="21"/>
      <c r="AH112" s="21"/>
      <c r="AI112" s="21"/>
      <c r="AJ112" s="21"/>
      <c r="AK112" s="21"/>
      <c r="AL112" s="21"/>
      <c r="AM112" s="21"/>
    </row>
    <row r="113" spans="1:40" ht="15.75" customHeight="1">
      <c r="A113" s="198"/>
      <c r="B113" s="198"/>
      <c r="C113" s="217"/>
      <c r="D113" s="198"/>
      <c r="E113" s="198"/>
      <c r="F113" s="218"/>
      <c r="G113" s="270"/>
      <c r="H113" s="270"/>
      <c r="I113" s="271"/>
      <c r="J113" s="270"/>
      <c r="K113" s="218"/>
      <c r="L113" s="198"/>
      <c r="M113" s="218"/>
      <c r="N113" s="198"/>
      <c r="O113" s="198"/>
      <c r="P113" s="198"/>
      <c r="Q113" s="198"/>
      <c r="R113" s="198"/>
      <c r="S113" s="198"/>
      <c r="T113" s="198"/>
      <c r="U113" s="198"/>
      <c r="V113" s="198"/>
      <c r="W113" s="198"/>
      <c r="X113" s="198"/>
      <c r="Y113" s="198"/>
      <c r="Z113" s="198"/>
      <c r="AA113" s="198"/>
      <c r="AB113" s="198"/>
      <c r="AC113" s="198"/>
      <c r="AD113" s="198"/>
      <c r="AE113" s="218"/>
      <c r="AF113" s="218"/>
      <c r="AG113" s="218"/>
      <c r="AH113" s="218"/>
      <c r="AI113" s="198"/>
      <c r="AJ113" s="198"/>
      <c r="AK113" s="198"/>
      <c r="AL113" s="198"/>
      <c r="AM113" s="198"/>
      <c r="AN113" s="198"/>
    </row>
    <row r="114" spans="1:40" ht="15.75" customHeight="1">
      <c r="C114" s="208"/>
      <c r="F114" s="34"/>
      <c r="G114" s="34"/>
      <c r="H114" s="34"/>
      <c r="I114" s="34"/>
      <c r="J114" s="34"/>
      <c r="K114" s="34"/>
      <c r="M114" s="21"/>
      <c r="AE114" s="21"/>
      <c r="AF114" s="21"/>
      <c r="AG114" s="21"/>
      <c r="AH114" s="21"/>
    </row>
    <row r="115" spans="1:40" ht="15.75" customHeight="1">
      <c r="C115" s="208"/>
      <c r="F115" s="34"/>
      <c r="G115" s="34"/>
      <c r="H115" s="34"/>
      <c r="I115" s="34"/>
      <c r="J115" s="34"/>
      <c r="K115" s="34"/>
      <c r="M115" s="21"/>
      <c r="AE115" s="21"/>
      <c r="AF115" s="21"/>
      <c r="AG115" s="21"/>
      <c r="AH115" s="21"/>
    </row>
    <row r="116" spans="1:40" ht="15.75" customHeight="1">
      <c r="C116" s="208"/>
      <c r="F116" s="34"/>
      <c r="G116" s="34"/>
      <c r="H116" s="34"/>
      <c r="I116" s="34"/>
      <c r="J116" s="34"/>
      <c r="K116" s="34"/>
      <c r="M116" s="21"/>
      <c r="AE116" s="21"/>
      <c r="AF116" s="21"/>
      <c r="AG116" s="21"/>
      <c r="AH116" s="21"/>
    </row>
    <row r="117" spans="1:40" ht="15.75" customHeight="1">
      <c r="C117" s="208"/>
      <c r="F117" s="34"/>
      <c r="G117" s="34"/>
      <c r="H117" s="34"/>
      <c r="I117" s="34"/>
      <c r="J117" s="34"/>
      <c r="K117" s="34"/>
      <c r="M117" s="21"/>
      <c r="AE117" s="21"/>
      <c r="AF117" s="21"/>
      <c r="AG117" s="21"/>
      <c r="AH117" s="21"/>
    </row>
    <row r="118" spans="1:40" ht="15.75" customHeight="1">
      <c r="C118" s="208"/>
      <c r="F118" s="34"/>
      <c r="G118" s="34"/>
      <c r="H118" s="34"/>
      <c r="I118" s="34"/>
      <c r="J118" s="34"/>
      <c r="K118" s="34"/>
      <c r="M118" s="21"/>
      <c r="AE118" s="21"/>
      <c r="AF118" s="21"/>
      <c r="AG118" s="21"/>
      <c r="AH118" s="21"/>
    </row>
    <row r="119" spans="1:40" ht="15.75" customHeight="1">
      <c r="C119" s="208"/>
      <c r="F119" s="34"/>
      <c r="G119" s="34"/>
      <c r="H119" s="34"/>
      <c r="I119" s="34"/>
      <c r="J119" s="34"/>
      <c r="K119" s="34"/>
      <c r="M119" s="21"/>
      <c r="AE119" s="21"/>
      <c r="AF119" s="21"/>
      <c r="AG119" s="21"/>
      <c r="AH119" s="21"/>
    </row>
    <row r="120" spans="1:40" ht="15.75" customHeight="1">
      <c r="C120" s="208"/>
      <c r="F120" s="34"/>
      <c r="G120" s="34"/>
      <c r="H120" s="34"/>
      <c r="I120" s="34"/>
      <c r="J120" s="34"/>
      <c r="K120" s="34"/>
      <c r="M120" s="21"/>
      <c r="AE120" s="21"/>
      <c r="AF120" s="21"/>
      <c r="AG120" s="21"/>
      <c r="AH120" s="21"/>
    </row>
    <row r="121" spans="1:40" ht="15.75" customHeight="1">
      <c r="C121" s="208"/>
      <c r="F121" s="34"/>
      <c r="G121" s="34"/>
      <c r="H121" s="34"/>
      <c r="I121" s="34"/>
      <c r="J121" s="34"/>
      <c r="K121" s="34"/>
      <c r="M121" s="21"/>
      <c r="AE121" s="21"/>
      <c r="AF121" s="21"/>
      <c r="AG121" s="21"/>
      <c r="AH121" s="21"/>
    </row>
    <row r="122" spans="1:40" ht="15.75" customHeight="1">
      <c r="C122" s="208"/>
      <c r="F122" s="34"/>
      <c r="G122" s="34"/>
      <c r="H122" s="34"/>
      <c r="I122" s="34"/>
      <c r="J122" s="34"/>
      <c r="K122" s="34"/>
      <c r="M122" s="21"/>
      <c r="AE122" s="21"/>
      <c r="AF122" s="21"/>
      <c r="AG122" s="21"/>
      <c r="AH122" s="21"/>
    </row>
    <row r="123" spans="1:40" ht="15.75" customHeight="1">
      <c r="C123" s="208"/>
      <c r="F123" s="34"/>
      <c r="G123" s="34"/>
      <c r="H123" s="34"/>
      <c r="I123" s="34"/>
      <c r="J123" s="34"/>
      <c r="K123" s="34"/>
      <c r="M123" s="21"/>
      <c r="AE123" s="21"/>
      <c r="AF123" s="21"/>
      <c r="AG123" s="21"/>
      <c r="AH123" s="21"/>
    </row>
    <row r="124" spans="1:40" ht="15.75" customHeight="1">
      <c r="C124" s="208"/>
      <c r="F124" s="34"/>
      <c r="G124" s="34"/>
      <c r="H124" s="34"/>
      <c r="I124" s="34"/>
      <c r="J124" s="34"/>
      <c r="K124" s="34"/>
      <c r="M124" s="21"/>
      <c r="AE124" s="21"/>
      <c r="AF124" s="21"/>
      <c r="AG124" s="21"/>
      <c r="AH124" s="21"/>
    </row>
    <row r="125" spans="1:40" ht="15.75" customHeight="1">
      <c r="C125" s="208"/>
      <c r="F125" s="34"/>
      <c r="G125" s="34"/>
      <c r="H125" s="34"/>
      <c r="I125" s="34"/>
      <c r="J125" s="34"/>
      <c r="K125" s="34"/>
      <c r="M125" s="21"/>
      <c r="AE125" s="21"/>
      <c r="AF125" s="21"/>
      <c r="AG125" s="21"/>
      <c r="AH125" s="21"/>
    </row>
    <row r="126" spans="1:40" ht="15.75" customHeight="1">
      <c r="C126" s="208"/>
      <c r="F126" s="34"/>
      <c r="G126" s="34"/>
      <c r="H126" s="34"/>
      <c r="I126" s="34"/>
      <c r="J126" s="34"/>
      <c r="K126" s="34"/>
      <c r="M126" s="21"/>
      <c r="AE126" s="21"/>
      <c r="AF126" s="21"/>
      <c r="AG126" s="21"/>
      <c r="AH126" s="21"/>
    </row>
    <row r="127" spans="1:40" ht="15.75" customHeight="1">
      <c r="C127" s="208"/>
      <c r="F127" s="34"/>
      <c r="G127" s="34"/>
      <c r="H127" s="34"/>
      <c r="I127" s="34"/>
      <c r="J127" s="34"/>
      <c r="K127" s="34"/>
      <c r="M127" s="21"/>
      <c r="AE127" s="21"/>
      <c r="AF127" s="21"/>
      <c r="AG127" s="21"/>
      <c r="AH127" s="21"/>
    </row>
    <row r="128" spans="1:40" ht="15.75" customHeight="1">
      <c r="C128" s="208"/>
      <c r="F128" s="34"/>
      <c r="G128" s="34"/>
      <c r="H128" s="34"/>
      <c r="I128" s="34"/>
      <c r="J128" s="34"/>
      <c r="K128" s="34"/>
      <c r="M128" s="21"/>
      <c r="AE128" s="21"/>
      <c r="AF128" s="21"/>
      <c r="AG128" s="21"/>
      <c r="AH128" s="21"/>
    </row>
    <row r="129" spans="3:34" ht="15.75" customHeight="1">
      <c r="C129" s="208"/>
      <c r="F129" s="34"/>
      <c r="G129" s="34"/>
      <c r="H129" s="34"/>
      <c r="I129" s="34"/>
      <c r="J129" s="34"/>
      <c r="K129" s="34"/>
      <c r="M129" s="21"/>
      <c r="AE129" s="21"/>
      <c r="AF129" s="21"/>
      <c r="AG129" s="21"/>
      <c r="AH129" s="21"/>
    </row>
    <row r="130" spans="3:34" ht="15.75" customHeight="1">
      <c r="C130" s="208"/>
      <c r="F130" s="34"/>
      <c r="G130" s="34"/>
      <c r="H130" s="34"/>
      <c r="I130" s="34"/>
      <c r="J130" s="34"/>
      <c r="K130" s="34"/>
      <c r="M130" s="21"/>
      <c r="AE130" s="21"/>
      <c r="AF130" s="21"/>
      <c r="AG130" s="21"/>
      <c r="AH130" s="21"/>
    </row>
    <row r="131" spans="3:34" ht="15.75" customHeight="1">
      <c r="C131" s="208"/>
      <c r="F131" s="34"/>
      <c r="G131" s="34"/>
      <c r="H131" s="34"/>
      <c r="I131" s="34"/>
      <c r="J131" s="34"/>
      <c r="K131" s="34"/>
      <c r="M131" s="21"/>
      <c r="AE131" s="21"/>
      <c r="AF131" s="21"/>
      <c r="AG131" s="21"/>
      <c r="AH131" s="21"/>
    </row>
    <row r="132" spans="3:34" ht="15.75" customHeight="1">
      <c r="C132" s="208"/>
      <c r="F132" s="34"/>
      <c r="G132" s="34"/>
      <c r="H132" s="34"/>
      <c r="I132" s="34"/>
      <c r="J132" s="34"/>
      <c r="K132" s="34"/>
      <c r="M132" s="21"/>
      <c r="AE132" s="21"/>
      <c r="AF132" s="21"/>
      <c r="AG132" s="21"/>
      <c r="AH132" s="21"/>
    </row>
    <row r="133" spans="3:34" ht="15.75" customHeight="1">
      <c r="C133" s="208"/>
      <c r="F133" s="34"/>
      <c r="G133" s="34"/>
      <c r="H133" s="34"/>
      <c r="I133" s="34"/>
      <c r="J133" s="34"/>
      <c r="K133" s="34"/>
      <c r="M133" s="21"/>
      <c r="AE133" s="21"/>
      <c r="AF133" s="21"/>
      <c r="AG133" s="21"/>
      <c r="AH133" s="21"/>
    </row>
    <row r="134" spans="3:34" ht="15.75" customHeight="1">
      <c r="C134" s="208"/>
      <c r="F134" s="34"/>
      <c r="G134" s="34"/>
      <c r="H134" s="34"/>
      <c r="I134" s="34"/>
      <c r="J134" s="34"/>
      <c r="K134" s="34"/>
      <c r="M134" s="21"/>
      <c r="AE134" s="21"/>
      <c r="AF134" s="21"/>
      <c r="AG134" s="21"/>
      <c r="AH134" s="21"/>
    </row>
    <row r="135" spans="3:34" ht="15.75" customHeight="1">
      <c r="C135" s="208"/>
      <c r="F135" s="34"/>
      <c r="G135" s="34"/>
      <c r="H135" s="34"/>
      <c r="I135" s="34"/>
      <c r="J135" s="34"/>
      <c r="K135" s="34"/>
      <c r="M135" s="21"/>
      <c r="AE135" s="21"/>
      <c r="AF135" s="21"/>
      <c r="AG135" s="21"/>
      <c r="AH135" s="21"/>
    </row>
    <row r="136" spans="3:34" ht="15.75" customHeight="1">
      <c r="C136" s="208"/>
      <c r="F136" s="34"/>
      <c r="G136" s="34"/>
      <c r="H136" s="34"/>
      <c r="I136" s="34"/>
      <c r="J136" s="34"/>
      <c r="K136" s="34"/>
      <c r="M136" s="21"/>
      <c r="AE136" s="21"/>
      <c r="AF136" s="21"/>
      <c r="AG136" s="21"/>
      <c r="AH136" s="21"/>
    </row>
    <row r="137" spans="3:34" ht="15.75" customHeight="1">
      <c r="C137" s="208"/>
      <c r="F137" s="34"/>
      <c r="G137" s="34"/>
      <c r="H137" s="34"/>
      <c r="I137" s="34"/>
      <c r="J137" s="34"/>
      <c r="K137" s="34"/>
      <c r="M137" s="21"/>
      <c r="AE137" s="21"/>
      <c r="AF137" s="21"/>
      <c r="AG137" s="21"/>
      <c r="AH137" s="21"/>
    </row>
    <row r="138" spans="3:34" ht="15.75" customHeight="1">
      <c r="C138" s="208"/>
      <c r="F138" s="34"/>
      <c r="G138" s="34"/>
      <c r="H138" s="34"/>
      <c r="I138" s="34"/>
      <c r="J138" s="34"/>
      <c r="K138" s="34"/>
      <c r="M138" s="21"/>
      <c r="AE138" s="21"/>
      <c r="AF138" s="21"/>
      <c r="AG138" s="21"/>
      <c r="AH138" s="21"/>
    </row>
    <row r="139" spans="3:34" ht="15.75" customHeight="1">
      <c r="C139" s="208"/>
      <c r="F139" s="34"/>
      <c r="G139" s="34"/>
      <c r="H139" s="34"/>
      <c r="I139" s="34"/>
      <c r="J139" s="34"/>
      <c r="K139" s="34"/>
      <c r="M139" s="21"/>
      <c r="AE139" s="21"/>
      <c r="AF139" s="21"/>
      <c r="AG139" s="21"/>
      <c r="AH139" s="21"/>
    </row>
    <row r="140" spans="3:34" ht="15.75" customHeight="1">
      <c r="C140" s="208"/>
      <c r="F140" s="34"/>
      <c r="G140" s="34"/>
      <c r="H140" s="34"/>
      <c r="I140" s="34"/>
      <c r="J140" s="34"/>
      <c r="K140" s="34"/>
      <c r="M140" s="21"/>
      <c r="AE140" s="21"/>
      <c r="AF140" s="21"/>
      <c r="AG140" s="21"/>
      <c r="AH140" s="21"/>
    </row>
    <row r="141" spans="3:34" ht="15.75" customHeight="1">
      <c r="C141" s="208"/>
      <c r="F141" s="34"/>
      <c r="G141" s="34"/>
      <c r="H141" s="34"/>
      <c r="I141" s="34"/>
      <c r="J141" s="34"/>
      <c r="K141" s="34"/>
      <c r="M141" s="21"/>
      <c r="AE141" s="21"/>
      <c r="AF141" s="21"/>
      <c r="AG141" s="21"/>
      <c r="AH141" s="21"/>
    </row>
    <row r="142" spans="3:34" ht="15.75" customHeight="1">
      <c r="C142" s="208"/>
      <c r="F142" s="34"/>
      <c r="G142" s="34"/>
      <c r="H142" s="34"/>
      <c r="I142" s="34"/>
      <c r="J142" s="34"/>
      <c r="K142" s="34"/>
      <c r="M142" s="21"/>
      <c r="AE142" s="21"/>
      <c r="AF142" s="21"/>
      <c r="AG142" s="21"/>
      <c r="AH142" s="21"/>
    </row>
    <row r="143" spans="3:34" ht="15.75" customHeight="1">
      <c r="C143" s="208"/>
      <c r="F143" s="34"/>
      <c r="G143" s="34"/>
      <c r="H143" s="34"/>
      <c r="I143" s="34"/>
      <c r="J143" s="34"/>
      <c r="K143" s="34"/>
      <c r="M143" s="21"/>
      <c r="AE143" s="21"/>
      <c r="AF143" s="21"/>
      <c r="AG143" s="21"/>
      <c r="AH143" s="21"/>
    </row>
    <row r="144" spans="3:34" ht="15.75" customHeight="1">
      <c r="C144" s="208"/>
      <c r="F144" s="34"/>
      <c r="G144" s="34"/>
      <c r="H144" s="34"/>
      <c r="I144" s="34"/>
      <c r="J144" s="34"/>
      <c r="K144" s="34"/>
      <c r="M144" s="21"/>
      <c r="AE144" s="21"/>
      <c r="AF144" s="21"/>
      <c r="AG144" s="21"/>
      <c r="AH144" s="21"/>
    </row>
    <row r="145" spans="3:34" ht="15.75" customHeight="1">
      <c r="C145" s="208"/>
      <c r="F145" s="34"/>
      <c r="G145" s="34"/>
      <c r="H145" s="34"/>
      <c r="I145" s="34"/>
      <c r="J145" s="34"/>
      <c r="K145" s="34"/>
      <c r="M145" s="21"/>
      <c r="AE145" s="21"/>
      <c r="AF145" s="21"/>
      <c r="AG145" s="21"/>
      <c r="AH145" s="21"/>
    </row>
    <row r="146" spans="3:34" ht="15.75" customHeight="1">
      <c r="C146" s="208"/>
      <c r="F146" s="34"/>
      <c r="G146" s="34"/>
      <c r="H146" s="34"/>
      <c r="I146" s="34"/>
      <c r="J146" s="34"/>
      <c r="K146" s="34"/>
      <c r="M146" s="21"/>
      <c r="AE146" s="21"/>
      <c r="AF146" s="21"/>
      <c r="AG146" s="21"/>
      <c r="AH146" s="21"/>
    </row>
    <row r="147" spans="3:34" ht="15.75" customHeight="1">
      <c r="C147" s="208"/>
      <c r="F147" s="34"/>
      <c r="G147" s="34"/>
      <c r="H147" s="34"/>
      <c r="I147" s="34"/>
      <c r="J147" s="34"/>
      <c r="K147" s="34"/>
      <c r="M147" s="21"/>
      <c r="AE147" s="21"/>
      <c r="AF147" s="21"/>
      <c r="AG147" s="21"/>
      <c r="AH147" s="21"/>
    </row>
    <row r="148" spans="3:34" ht="15.75" customHeight="1">
      <c r="C148" s="208"/>
      <c r="F148" s="34"/>
      <c r="G148" s="34"/>
      <c r="H148" s="34"/>
      <c r="I148" s="34"/>
      <c r="J148" s="34"/>
      <c r="K148" s="34"/>
      <c r="M148" s="21"/>
      <c r="AE148" s="21"/>
      <c r="AF148" s="21"/>
      <c r="AG148" s="21"/>
      <c r="AH148" s="21"/>
    </row>
    <row r="149" spans="3:34" ht="15.75" customHeight="1">
      <c r="C149" s="208"/>
      <c r="F149" s="34"/>
      <c r="G149" s="34"/>
      <c r="H149" s="34"/>
      <c r="I149" s="34"/>
      <c r="J149" s="34"/>
      <c r="K149" s="34"/>
      <c r="M149" s="21"/>
      <c r="AE149" s="21"/>
      <c r="AF149" s="21"/>
      <c r="AG149" s="21"/>
      <c r="AH149" s="21"/>
    </row>
    <row r="150" spans="3:34" ht="15.75" customHeight="1">
      <c r="C150" s="208"/>
      <c r="F150" s="34"/>
      <c r="G150" s="34"/>
      <c r="H150" s="34"/>
      <c r="I150" s="34"/>
      <c r="J150" s="34"/>
      <c r="K150" s="34"/>
      <c r="M150" s="21"/>
      <c r="AE150" s="21"/>
      <c r="AF150" s="21"/>
      <c r="AG150" s="21"/>
      <c r="AH150" s="21"/>
    </row>
    <row r="151" spans="3:34" ht="15.75" customHeight="1">
      <c r="C151" s="208"/>
      <c r="F151" s="34"/>
      <c r="G151" s="34"/>
      <c r="H151" s="34"/>
      <c r="I151" s="34"/>
      <c r="J151" s="34"/>
      <c r="K151" s="34"/>
      <c r="M151" s="21"/>
      <c r="AE151" s="21"/>
      <c r="AF151" s="21"/>
      <c r="AG151" s="21"/>
      <c r="AH151" s="21"/>
    </row>
    <row r="152" spans="3:34" ht="15.75" customHeight="1">
      <c r="C152" s="208"/>
      <c r="F152" s="34"/>
      <c r="G152" s="34"/>
      <c r="H152" s="34"/>
      <c r="I152" s="34"/>
      <c r="J152" s="34"/>
      <c r="K152" s="34"/>
      <c r="M152" s="21"/>
      <c r="AE152" s="21"/>
      <c r="AF152" s="21"/>
      <c r="AG152" s="21"/>
      <c r="AH152" s="21"/>
    </row>
    <row r="153" spans="3:34" ht="15.75" customHeight="1">
      <c r="C153" s="208"/>
      <c r="F153" s="34"/>
      <c r="G153" s="34"/>
      <c r="H153" s="34"/>
      <c r="I153" s="34"/>
      <c r="J153" s="34"/>
      <c r="K153" s="34"/>
      <c r="M153" s="21"/>
      <c r="AE153" s="21"/>
      <c r="AF153" s="21"/>
      <c r="AG153" s="21"/>
      <c r="AH153" s="21"/>
    </row>
    <row r="154" spans="3:34" ht="15.75" customHeight="1">
      <c r="C154" s="208"/>
      <c r="F154" s="34"/>
      <c r="G154" s="34"/>
      <c r="H154" s="34"/>
      <c r="I154" s="34"/>
      <c r="J154" s="34"/>
      <c r="K154" s="34"/>
      <c r="M154" s="21"/>
      <c r="AE154" s="21"/>
      <c r="AF154" s="21"/>
      <c r="AG154" s="21"/>
      <c r="AH154" s="21"/>
    </row>
    <row r="155" spans="3:34" ht="15.75" customHeight="1">
      <c r="C155" s="208"/>
      <c r="F155" s="34"/>
      <c r="G155" s="34"/>
      <c r="H155" s="34"/>
      <c r="I155" s="34"/>
      <c r="J155" s="34"/>
      <c r="K155" s="34"/>
      <c r="M155" s="21"/>
      <c r="AE155" s="21"/>
      <c r="AF155" s="21"/>
      <c r="AG155" s="21"/>
      <c r="AH155" s="21"/>
    </row>
    <row r="156" spans="3:34" ht="15.75" customHeight="1">
      <c r="C156" s="208"/>
      <c r="F156" s="34"/>
      <c r="G156" s="34"/>
      <c r="H156" s="34"/>
      <c r="I156" s="34"/>
      <c r="J156" s="34"/>
      <c r="K156" s="34"/>
      <c r="M156" s="21"/>
      <c r="AE156" s="21"/>
      <c r="AF156" s="21"/>
      <c r="AG156" s="21"/>
      <c r="AH156" s="21"/>
    </row>
    <row r="157" spans="3:34" ht="15.75" customHeight="1">
      <c r="C157" s="208"/>
      <c r="F157" s="34"/>
      <c r="G157" s="34"/>
      <c r="H157" s="34"/>
      <c r="I157" s="34"/>
      <c r="J157" s="34"/>
      <c r="K157" s="34"/>
      <c r="M157" s="21"/>
      <c r="AE157" s="21"/>
      <c r="AF157" s="21"/>
      <c r="AG157" s="21"/>
      <c r="AH157" s="21"/>
    </row>
    <row r="158" spans="3:34" ht="15.75" customHeight="1">
      <c r="C158" s="208"/>
      <c r="F158" s="34"/>
      <c r="G158" s="34"/>
      <c r="H158" s="34"/>
      <c r="I158" s="34"/>
      <c r="J158" s="34"/>
      <c r="K158" s="34"/>
      <c r="M158" s="21"/>
      <c r="AE158" s="21"/>
      <c r="AF158" s="21"/>
      <c r="AG158" s="21"/>
      <c r="AH158" s="21"/>
    </row>
    <row r="159" spans="3:34" ht="15.75" customHeight="1">
      <c r="C159" s="208"/>
      <c r="F159" s="34"/>
      <c r="G159" s="34"/>
      <c r="H159" s="34"/>
      <c r="I159" s="34"/>
      <c r="J159" s="34"/>
      <c r="K159" s="34"/>
      <c r="M159" s="21"/>
      <c r="AE159" s="21"/>
      <c r="AF159" s="21"/>
      <c r="AG159" s="21"/>
      <c r="AH159" s="21"/>
    </row>
    <row r="160" spans="3:34" ht="15.75" customHeight="1">
      <c r="C160" s="208"/>
      <c r="F160" s="34"/>
      <c r="G160" s="34"/>
      <c r="H160" s="34"/>
      <c r="I160" s="34"/>
      <c r="J160" s="34"/>
      <c r="K160" s="34"/>
      <c r="M160" s="21"/>
      <c r="AE160" s="21"/>
      <c r="AF160" s="21"/>
      <c r="AG160" s="21"/>
      <c r="AH160" s="21"/>
    </row>
    <row r="161" spans="3:34" ht="15.75" customHeight="1">
      <c r="C161" s="208"/>
      <c r="F161" s="34"/>
      <c r="G161" s="34"/>
      <c r="H161" s="34"/>
      <c r="I161" s="34"/>
      <c r="J161" s="34"/>
      <c r="K161" s="34"/>
      <c r="M161" s="21"/>
      <c r="AE161" s="21"/>
      <c r="AF161" s="21"/>
      <c r="AG161" s="21"/>
      <c r="AH161" s="21"/>
    </row>
    <row r="162" spans="3:34" ht="15.75" customHeight="1">
      <c r="C162" s="208"/>
      <c r="F162" s="34"/>
      <c r="G162" s="34"/>
      <c r="H162" s="34"/>
      <c r="I162" s="34"/>
      <c r="J162" s="34"/>
      <c r="K162" s="34"/>
      <c r="M162" s="21"/>
      <c r="AE162" s="21"/>
      <c r="AF162" s="21"/>
      <c r="AG162" s="21"/>
      <c r="AH162" s="21"/>
    </row>
    <row r="163" spans="3:34" ht="15.75" customHeight="1">
      <c r="C163" s="208"/>
      <c r="F163" s="34"/>
      <c r="G163" s="34"/>
      <c r="H163" s="34"/>
      <c r="I163" s="34"/>
      <c r="J163" s="34"/>
      <c r="K163" s="34"/>
      <c r="M163" s="21"/>
      <c r="AE163" s="21"/>
      <c r="AF163" s="21"/>
      <c r="AG163" s="21"/>
      <c r="AH163" s="21"/>
    </row>
    <row r="164" spans="3:34" ht="15.75" customHeight="1">
      <c r="C164" s="208"/>
      <c r="F164" s="34"/>
      <c r="G164" s="34"/>
      <c r="H164" s="34"/>
      <c r="I164" s="34"/>
      <c r="J164" s="34"/>
      <c r="K164" s="34"/>
      <c r="M164" s="21"/>
      <c r="AE164" s="21"/>
      <c r="AF164" s="21"/>
      <c r="AG164" s="21"/>
      <c r="AH164" s="21"/>
    </row>
    <row r="165" spans="3:34" ht="15.75" customHeight="1">
      <c r="C165" s="208"/>
      <c r="F165" s="34"/>
      <c r="G165" s="34"/>
      <c r="H165" s="34"/>
      <c r="I165" s="34"/>
      <c r="J165" s="34"/>
      <c r="K165" s="34"/>
      <c r="M165" s="21"/>
      <c r="AE165" s="21"/>
      <c r="AF165" s="21"/>
      <c r="AG165" s="21"/>
      <c r="AH165" s="21"/>
    </row>
    <row r="166" spans="3:34" ht="15.75" customHeight="1">
      <c r="C166" s="208"/>
      <c r="F166" s="34"/>
      <c r="G166" s="34"/>
      <c r="H166" s="34"/>
      <c r="I166" s="34"/>
      <c r="J166" s="34"/>
      <c r="K166" s="34"/>
      <c r="M166" s="21"/>
      <c r="AE166" s="21"/>
      <c r="AF166" s="21"/>
      <c r="AG166" s="21"/>
      <c r="AH166" s="21"/>
    </row>
    <row r="167" spans="3:34" ht="15.75" customHeight="1">
      <c r="C167" s="208"/>
      <c r="F167" s="34"/>
      <c r="G167" s="34"/>
      <c r="H167" s="34"/>
      <c r="I167" s="34"/>
      <c r="J167" s="34"/>
      <c r="K167" s="34"/>
      <c r="M167" s="21"/>
      <c r="AE167" s="21"/>
      <c r="AF167" s="21"/>
      <c r="AG167" s="21"/>
      <c r="AH167" s="21"/>
    </row>
    <row r="168" spans="3:34" ht="15.75" customHeight="1">
      <c r="C168" s="208"/>
      <c r="F168" s="34"/>
      <c r="G168" s="34"/>
      <c r="H168" s="34"/>
      <c r="I168" s="34"/>
      <c r="J168" s="34"/>
      <c r="K168" s="34"/>
      <c r="M168" s="21"/>
      <c r="AE168" s="21"/>
      <c r="AF168" s="21"/>
      <c r="AG168" s="21"/>
      <c r="AH168" s="21"/>
    </row>
    <row r="169" spans="3:34" ht="15.75" customHeight="1">
      <c r="C169" s="208"/>
      <c r="F169" s="34"/>
      <c r="G169" s="34"/>
      <c r="H169" s="34"/>
      <c r="I169" s="34"/>
      <c r="J169" s="34"/>
      <c r="K169" s="34"/>
      <c r="M169" s="21"/>
      <c r="AE169" s="21"/>
      <c r="AF169" s="21"/>
      <c r="AG169" s="21"/>
      <c r="AH169" s="21"/>
    </row>
    <row r="170" spans="3:34" ht="15.75" customHeight="1">
      <c r="C170" s="208"/>
      <c r="F170" s="34"/>
      <c r="G170" s="34"/>
      <c r="H170" s="34"/>
      <c r="I170" s="34"/>
      <c r="J170" s="34"/>
      <c r="K170" s="34"/>
      <c r="M170" s="21"/>
      <c r="AE170" s="21"/>
      <c r="AF170" s="21"/>
      <c r="AG170" s="21"/>
      <c r="AH170" s="21"/>
    </row>
    <row r="171" spans="3:34" ht="15.75" customHeight="1">
      <c r="C171" s="208"/>
      <c r="F171" s="34"/>
      <c r="G171" s="34"/>
      <c r="H171" s="34"/>
      <c r="I171" s="34"/>
      <c r="J171" s="34"/>
      <c r="K171" s="34"/>
      <c r="M171" s="21"/>
      <c r="AE171" s="21"/>
      <c r="AF171" s="21"/>
      <c r="AG171" s="21"/>
      <c r="AH171" s="21"/>
    </row>
    <row r="172" spans="3:34" ht="15.75" customHeight="1">
      <c r="C172" s="208"/>
      <c r="F172" s="34"/>
      <c r="G172" s="34"/>
      <c r="H172" s="34"/>
      <c r="I172" s="34"/>
      <c r="J172" s="34"/>
      <c r="K172" s="34"/>
      <c r="M172" s="21"/>
      <c r="AE172" s="21"/>
      <c r="AF172" s="21"/>
      <c r="AG172" s="21"/>
      <c r="AH172" s="21"/>
    </row>
    <row r="173" spans="3:34" ht="15.75" customHeight="1">
      <c r="C173" s="208"/>
      <c r="F173" s="34"/>
      <c r="G173" s="34"/>
      <c r="H173" s="34"/>
      <c r="I173" s="34"/>
      <c r="J173" s="34"/>
      <c r="K173" s="34"/>
      <c r="M173" s="21"/>
      <c r="AE173" s="21"/>
      <c r="AF173" s="21"/>
      <c r="AG173" s="21"/>
      <c r="AH173" s="21"/>
    </row>
    <row r="174" spans="3:34" ht="15.75" customHeight="1">
      <c r="C174" s="208"/>
      <c r="F174" s="34"/>
      <c r="G174" s="34"/>
      <c r="H174" s="34"/>
      <c r="I174" s="34"/>
      <c r="J174" s="34"/>
      <c r="K174" s="34"/>
      <c r="M174" s="21"/>
      <c r="AE174" s="21"/>
      <c r="AF174" s="21"/>
      <c r="AG174" s="21"/>
      <c r="AH174" s="21"/>
    </row>
    <row r="175" spans="3:34" ht="15.75" customHeight="1">
      <c r="C175" s="208"/>
      <c r="F175" s="34"/>
      <c r="G175" s="34"/>
      <c r="H175" s="34"/>
      <c r="I175" s="34"/>
      <c r="J175" s="34"/>
      <c r="K175" s="34"/>
      <c r="M175" s="21"/>
      <c r="AE175" s="21"/>
      <c r="AF175" s="21"/>
      <c r="AG175" s="21"/>
      <c r="AH175" s="21"/>
    </row>
    <row r="176" spans="3:34" ht="15.75" customHeight="1">
      <c r="C176" s="208"/>
      <c r="F176" s="34"/>
      <c r="G176" s="34"/>
      <c r="H176" s="34"/>
      <c r="I176" s="34"/>
      <c r="J176" s="34"/>
      <c r="K176" s="34"/>
      <c r="M176" s="21"/>
      <c r="AE176" s="21"/>
      <c r="AF176" s="21"/>
      <c r="AG176" s="21"/>
      <c r="AH176" s="21"/>
    </row>
    <row r="177" spans="3:34" ht="15.75" customHeight="1">
      <c r="C177" s="208"/>
      <c r="F177" s="34"/>
      <c r="G177" s="34"/>
      <c r="H177" s="34"/>
      <c r="I177" s="34"/>
      <c r="J177" s="34"/>
      <c r="K177" s="34"/>
      <c r="M177" s="21"/>
      <c r="AE177" s="21"/>
      <c r="AF177" s="21"/>
      <c r="AG177" s="21"/>
      <c r="AH177" s="21"/>
    </row>
    <row r="178" spans="3:34" ht="15.75" customHeight="1">
      <c r="C178" s="208"/>
      <c r="F178" s="34"/>
      <c r="G178" s="34"/>
      <c r="H178" s="34"/>
      <c r="I178" s="34"/>
      <c r="J178" s="34"/>
      <c r="K178" s="34"/>
      <c r="M178" s="21"/>
      <c r="AE178" s="21"/>
      <c r="AF178" s="21"/>
      <c r="AG178" s="21"/>
      <c r="AH178" s="21"/>
    </row>
    <row r="179" spans="3:34" ht="15.75" customHeight="1">
      <c r="C179" s="208"/>
      <c r="F179" s="34"/>
      <c r="G179" s="34"/>
      <c r="H179" s="34"/>
      <c r="I179" s="34"/>
      <c r="J179" s="34"/>
      <c r="K179" s="34"/>
      <c r="M179" s="21"/>
      <c r="AE179" s="21"/>
      <c r="AF179" s="21"/>
      <c r="AG179" s="21"/>
      <c r="AH179" s="21"/>
    </row>
    <row r="180" spans="3:34" ht="15.75" customHeight="1">
      <c r="C180" s="208"/>
      <c r="F180" s="34"/>
      <c r="G180" s="34"/>
      <c r="H180" s="34"/>
      <c r="I180" s="34"/>
      <c r="J180" s="34"/>
      <c r="K180" s="34"/>
      <c r="M180" s="21"/>
      <c r="AE180" s="21"/>
      <c r="AF180" s="21"/>
      <c r="AG180" s="21"/>
      <c r="AH180" s="21"/>
    </row>
    <row r="181" spans="3:34" ht="15.75" customHeight="1">
      <c r="C181" s="208"/>
      <c r="F181" s="34"/>
      <c r="G181" s="34"/>
      <c r="H181" s="34"/>
      <c r="I181" s="34"/>
      <c r="J181" s="34"/>
      <c r="K181" s="34"/>
      <c r="M181" s="21"/>
      <c r="AE181" s="21"/>
      <c r="AF181" s="21"/>
      <c r="AG181" s="21"/>
      <c r="AH181" s="21"/>
    </row>
    <row r="182" spans="3:34" ht="15.75" customHeight="1">
      <c r="C182" s="208"/>
      <c r="F182" s="34"/>
      <c r="G182" s="34"/>
      <c r="H182" s="34"/>
      <c r="I182" s="34"/>
      <c r="J182" s="34"/>
      <c r="K182" s="34"/>
      <c r="M182" s="21"/>
      <c r="AE182" s="21"/>
      <c r="AF182" s="21"/>
      <c r="AG182" s="21"/>
      <c r="AH182" s="21"/>
    </row>
    <row r="183" spans="3:34" ht="15.75" customHeight="1">
      <c r="C183" s="208"/>
      <c r="F183" s="34"/>
      <c r="G183" s="34"/>
      <c r="H183" s="34"/>
      <c r="I183" s="34"/>
      <c r="J183" s="34"/>
      <c r="K183" s="34"/>
      <c r="M183" s="21"/>
      <c r="AE183" s="21"/>
      <c r="AF183" s="21"/>
      <c r="AG183" s="21"/>
      <c r="AH183" s="21"/>
    </row>
    <row r="184" spans="3:34" ht="15.75" customHeight="1">
      <c r="C184" s="208"/>
      <c r="F184" s="34"/>
      <c r="G184" s="34"/>
      <c r="H184" s="34"/>
      <c r="I184" s="34"/>
      <c r="J184" s="34"/>
      <c r="K184" s="34"/>
      <c r="M184" s="21"/>
      <c r="AE184" s="21"/>
      <c r="AF184" s="21"/>
      <c r="AG184" s="21"/>
      <c r="AH184" s="21"/>
    </row>
    <row r="185" spans="3:34" ht="15.75" customHeight="1">
      <c r="C185" s="208"/>
      <c r="F185" s="34"/>
      <c r="G185" s="34"/>
      <c r="H185" s="34"/>
      <c r="I185" s="34"/>
      <c r="J185" s="34"/>
      <c r="K185" s="34"/>
      <c r="M185" s="21"/>
      <c r="AE185" s="21"/>
      <c r="AF185" s="21"/>
      <c r="AG185" s="21"/>
      <c r="AH185" s="21"/>
    </row>
    <row r="186" spans="3:34" ht="15.75" customHeight="1">
      <c r="C186" s="208"/>
      <c r="F186" s="34"/>
      <c r="G186" s="34"/>
      <c r="H186" s="34"/>
      <c r="I186" s="34"/>
      <c r="J186" s="34"/>
      <c r="K186" s="34"/>
      <c r="M186" s="21"/>
      <c r="AE186" s="21"/>
      <c r="AF186" s="21"/>
      <c r="AG186" s="21"/>
      <c r="AH186" s="21"/>
    </row>
    <row r="187" spans="3:34" ht="15.75" customHeight="1">
      <c r="C187" s="208"/>
      <c r="F187" s="34"/>
      <c r="G187" s="34"/>
      <c r="H187" s="34"/>
      <c r="I187" s="34"/>
      <c r="J187" s="34"/>
      <c r="K187" s="34"/>
      <c r="M187" s="21"/>
      <c r="AE187" s="21"/>
      <c r="AF187" s="21"/>
      <c r="AG187" s="21"/>
      <c r="AH187" s="21"/>
    </row>
    <row r="188" spans="3:34" ht="15.75" customHeight="1">
      <c r="C188" s="208"/>
      <c r="F188" s="34"/>
      <c r="G188" s="34"/>
      <c r="H188" s="34"/>
      <c r="I188" s="34"/>
      <c r="J188" s="34"/>
      <c r="K188" s="34"/>
      <c r="M188" s="21"/>
      <c r="AE188" s="21"/>
      <c r="AF188" s="21"/>
      <c r="AG188" s="21"/>
      <c r="AH188" s="21"/>
    </row>
    <row r="189" spans="3:34" ht="15.75" customHeight="1">
      <c r="C189" s="208"/>
      <c r="F189" s="34"/>
      <c r="G189" s="34"/>
      <c r="H189" s="34"/>
      <c r="I189" s="34"/>
      <c r="J189" s="34"/>
      <c r="K189" s="34"/>
      <c r="M189" s="21"/>
      <c r="AE189" s="21"/>
      <c r="AF189" s="21"/>
      <c r="AG189" s="21"/>
      <c r="AH189" s="21"/>
    </row>
    <row r="190" spans="3:34" ht="15.75" customHeight="1">
      <c r="C190" s="208"/>
      <c r="F190" s="34"/>
      <c r="G190" s="34"/>
      <c r="H190" s="34"/>
      <c r="I190" s="34"/>
      <c r="J190" s="34"/>
      <c r="K190" s="34"/>
      <c r="M190" s="21"/>
      <c r="AE190" s="21"/>
      <c r="AF190" s="21"/>
      <c r="AG190" s="21"/>
      <c r="AH190" s="21"/>
    </row>
    <row r="191" spans="3:34" ht="15.75" customHeight="1">
      <c r="C191" s="208"/>
      <c r="F191" s="34"/>
      <c r="G191" s="34"/>
      <c r="H191" s="34"/>
      <c r="I191" s="34"/>
      <c r="J191" s="34"/>
      <c r="K191" s="34"/>
      <c r="M191" s="21"/>
      <c r="AE191" s="21"/>
      <c r="AF191" s="21"/>
      <c r="AG191" s="21"/>
      <c r="AH191" s="21"/>
    </row>
    <row r="192" spans="3:34" ht="15.75" customHeight="1">
      <c r="C192" s="208"/>
      <c r="F192" s="34"/>
      <c r="G192" s="34"/>
      <c r="H192" s="34"/>
      <c r="I192" s="34"/>
      <c r="J192" s="34"/>
      <c r="K192" s="34"/>
      <c r="M192" s="21"/>
      <c r="AE192" s="21"/>
      <c r="AF192" s="21"/>
      <c r="AG192" s="21"/>
      <c r="AH192" s="21"/>
    </row>
    <row r="193" spans="3:34" ht="15.75" customHeight="1">
      <c r="C193" s="208"/>
      <c r="F193" s="34"/>
      <c r="G193" s="34"/>
      <c r="H193" s="34"/>
      <c r="I193" s="34"/>
      <c r="J193" s="34"/>
      <c r="K193" s="34"/>
      <c r="M193" s="21"/>
      <c r="AE193" s="21"/>
      <c r="AF193" s="21"/>
      <c r="AG193" s="21"/>
      <c r="AH193" s="21"/>
    </row>
    <row r="194" spans="3:34" ht="15.75" customHeight="1">
      <c r="C194" s="208"/>
      <c r="F194" s="34"/>
      <c r="G194" s="34"/>
      <c r="H194" s="34"/>
      <c r="I194" s="34"/>
      <c r="J194" s="34"/>
      <c r="K194" s="34"/>
      <c r="M194" s="21"/>
      <c r="AE194" s="21"/>
      <c r="AF194" s="21"/>
      <c r="AG194" s="21"/>
      <c r="AH194" s="21"/>
    </row>
    <row r="195" spans="3:34" ht="15.75" customHeight="1">
      <c r="C195" s="208"/>
      <c r="F195" s="34"/>
      <c r="G195" s="34"/>
      <c r="H195" s="34"/>
      <c r="I195" s="34"/>
      <c r="J195" s="34"/>
      <c r="K195" s="34"/>
      <c r="M195" s="21"/>
      <c r="AE195" s="21"/>
      <c r="AF195" s="21"/>
      <c r="AG195" s="21"/>
      <c r="AH195" s="21"/>
    </row>
    <row r="196" spans="3:34" ht="15.75" customHeight="1">
      <c r="C196" s="208"/>
      <c r="F196" s="34"/>
      <c r="G196" s="34"/>
      <c r="H196" s="34"/>
      <c r="I196" s="34"/>
      <c r="J196" s="34"/>
      <c r="K196" s="34"/>
      <c r="M196" s="21"/>
      <c r="AE196" s="21"/>
      <c r="AF196" s="21"/>
      <c r="AG196" s="21"/>
      <c r="AH196" s="21"/>
    </row>
    <row r="197" spans="3:34" ht="15.75" customHeight="1">
      <c r="C197" s="208"/>
      <c r="F197" s="34"/>
      <c r="G197" s="34"/>
      <c r="H197" s="34"/>
      <c r="I197" s="34"/>
      <c r="J197" s="34"/>
      <c r="K197" s="34"/>
      <c r="M197" s="21"/>
      <c r="AE197" s="21"/>
      <c r="AF197" s="21"/>
      <c r="AG197" s="21"/>
      <c r="AH197" s="21"/>
    </row>
    <row r="198" spans="3:34" ht="15.75" customHeight="1">
      <c r="C198" s="208"/>
      <c r="F198" s="34"/>
      <c r="G198" s="34"/>
      <c r="H198" s="34"/>
      <c r="I198" s="34"/>
      <c r="J198" s="34"/>
      <c r="K198" s="34"/>
      <c r="M198" s="21"/>
      <c r="AE198" s="21"/>
      <c r="AF198" s="21"/>
      <c r="AG198" s="21"/>
      <c r="AH198" s="21"/>
    </row>
    <row r="199" spans="3:34" ht="15.75" customHeight="1">
      <c r="C199" s="208"/>
      <c r="F199" s="34"/>
      <c r="G199" s="34"/>
      <c r="H199" s="34"/>
      <c r="I199" s="34"/>
      <c r="J199" s="34"/>
      <c r="K199" s="34"/>
      <c r="M199" s="21"/>
      <c r="AE199" s="21"/>
      <c r="AF199" s="21"/>
      <c r="AG199" s="21"/>
      <c r="AH199" s="21"/>
    </row>
    <row r="200" spans="3:34" ht="15.75" customHeight="1">
      <c r="C200" s="208"/>
      <c r="F200" s="34"/>
      <c r="G200" s="34"/>
      <c r="H200" s="34"/>
      <c r="I200" s="34"/>
      <c r="J200" s="34"/>
      <c r="K200" s="34"/>
      <c r="M200" s="21"/>
      <c r="AE200" s="21"/>
      <c r="AF200" s="21"/>
      <c r="AG200" s="21"/>
      <c r="AH200" s="21"/>
    </row>
    <row r="201" spans="3:34" ht="15.75" customHeight="1">
      <c r="C201" s="208"/>
      <c r="F201" s="34"/>
      <c r="G201" s="34"/>
      <c r="H201" s="34"/>
      <c r="I201" s="34"/>
      <c r="J201" s="34"/>
      <c r="K201" s="34"/>
      <c r="M201" s="21"/>
      <c r="AE201" s="21"/>
      <c r="AF201" s="21"/>
      <c r="AG201" s="21"/>
      <c r="AH201" s="21"/>
    </row>
    <row r="202" spans="3:34" ht="15.75" customHeight="1">
      <c r="C202" s="208"/>
      <c r="F202" s="34"/>
      <c r="G202" s="34"/>
      <c r="H202" s="34"/>
      <c r="I202" s="34"/>
      <c r="J202" s="34"/>
      <c r="K202" s="34"/>
      <c r="M202" s="21"/>
      <c r="AE202" s="21"/>
      <c r="AF202" s="21"/>
      <c r="AG202" s="21"/>
      <c r="AH202" s="21"/>
    </row>
    <row r="203" spans="3:34" ht="15.75" customHeight="1">
      <c r="C203" s="208"/>
      <c r="F203" s="34"/>
      <c r="G203" s="34"/>
      <c r="H203" s="34"/>
      <c r="I203" s="34"/>
      <c r="J203" s="34"/>
      <c r="K203" s="34"/>
      <c r="M203" s="21"/>
      <c r="AE203" s="21"/>
      <c r="AF203" s="21"/>
      <c r="AG203" s="21"/>
      <c r="AH203" s="21"/>
    </row>
    <row r="204" spans="3:34" ht="15.75" customHeight="1">
      <c r="C204" s="208"/>
      <c r="F204" s="34"/>
      <c r="G204" s="34"/>
      <c r="H204" s="34"/>
      <c r="I204" s="34"/>
      <c r="J204" s="34"/>
      <c r="K204" s="34"/>
      <c r="M204" s="21"/>
      <c r="AE204" s="21"/>
      <c r="AF204" s="21"/>
      <c r="AG204" s="21"/>
      <c r="AH204" s="21"/>
    </row>
    <row r="205" spans="3:34" ht="15.75" customHeight="1">
      <c r="C205" s="208"/>
      <c r="F205" s="34"/>
      <c r="G205" s="34"/>
      <c r="H205" s="34"/>
      <c r="I205" s="34"/>
      <c r="J205" s="34"/>
      <c r="K205" s="34"/>
      <c r="M205" s="21"/>
      <c r="AE205" s="21"/>
      <c r="AF205" s="21"/>
      <c r="AG205" s="21"/>
      <c r="AH205" s="21"/>
    </row>
    <row r="206" spans="3:34" ht="15.75" customHeight="1">
      <c r="C206" s="208"/>
      <c r="F206" s="34"/>
      <c r="G206" s="34"/>
      <c r="H206" s="34"/>
      <c r="I206" s="34"/>
      <c r="J206" s="34"/>
      <c r="K206" s="34"/>
      <c r="M206" s="21"/>
      <c r="AE206" s="21"/>
      <c r="AF206" s="21"/>
      <c r="AG206" s="21"/>
      <c r="AH206" s="21"/>
    </row>
    <row r="207" spans="3:34" ht="15.75" customHeight="1">
      <c r="C207" s="208"/>
      <c r="F207" s="34"/>
      <c r="G207" s="34"/>
      <c r="H207" s="34"/>
      <c r="I207" s="34"/>
      <c r="J207" s="34"/>
      <c r="K207" s="34"/>
      <c r="M207" s="21"/>
      <c r="AE207" s="21"/>
      <c r="AF207" s="21"/>
      <c r="AG207" s="21"/>
      <c r="AH207" s="21"/>
    </row>
    <row r="208" spans="3:34" ht="15.75" customHeight="1">
      <c r="C208" s="208"/>
      <c r="F208" s="34"/>
      <c r="G208" s="34"/>
      <c r="H208" s="34"/>
      <c r="I208" s="34"/>
      <c r="J208" s="34"/>
      <c r="K208" s="34"/>
      <c r="M208" s="21"/>
      <c r="AE208" s="21"/>
      <c r="AF208" s="21"/>
      <c r="AG208" s="21"/>
      <c r="AH208" s="21"/>
    </row>
    <row r="209" spans="3:34" ht="15.75" customHeight="1">
      <c r="C209" s="208"/>
      <c r="F209" s="34"/>
      <c r="G209" s="34"/>
      <c r="H209" s="34"/>
      <c r="I209" s="34"/>
      <c r="J209" s="34"/>
      <c r="K209" s="34"/>
      <c r="M209" s="21"/>
      <c r="AE209" s="21"/>
      <c r="AF209" s="21"/>
      <c r="AG209" s="21"/>
      <c r="AH209" s="21"/>
    </row>
    <row r="210" spans="3:34" ht="15.75" customHeight="1">
      <c r="C210" s="208"/>
      <c r="F210" s="34"/>
      <c r="G210" s="34"/>
      <c r="H210" s="34"/>
      <c r="I210" s="34"/>
      <c r="J210" s="34"/>
      <c r="K210" s="34"/>
      <c r="M210" s="21"/>
      <c r="AE210" s="21"/>
      <c r="AF210" s="21"/>
      <c r="AG210" s="21"/>
      <c r="AH210" s="21"/>
    </row>
    <row r="211" spans="3:34" ht="15.75" customHeight="1">
      <c r="C211" s="208"/>
      <c r="F211" s="34"/>
      <c r="G211" s="34"/>
      <c r="H211" s="34"/>
      <c r="I211" s="34"/>
      <c r="J211" s="34"/>
      <c r="K211" s="34"/>
      <c r="M211" s="21"/>
      <c r="AE211" s="21"/>
      <c r="AF211" s="21"/>
      <c r="AG211" s="21"/>
      <c r="AH211" s="21"/>
    </row>
    <row r="212" spans="3:34" ht="15.75" customHeight="1">
      <c r="C212" s="208"/>
      <c r="F212" s="34"/>
      <c r="G212" s="34"/>
      <c r="H212" s="34"/>
      <c r="I212" s="34"/>
      <c r="J212" s="34"/>
      <c r="K212" s="34"/>
      <c r="M212" s="21"/>
      <c r="AE212" s="21"/>
      <c r="AF212" s="21"/>
      <c r="AG212" s="21"/>
      <c r="AH212" s="21"/>
    </row>
    <row r="213" spans="3:34" ht="15.75" customHeight="1">
      <c r="C213" s="208"/>
      <c r="F213" s="34"/>
      <c r="G213" s="34"/>
      <c r="H213" s="34"/>
      <c r="I213" s="34"/>
      <c r="J213" s="34"/>
      <c r="K213" s="34"/>
      <c r="M213" s="21"/>
      <c r="AE213" s="21"/>
      <c r="AF213" s="21"/>
      <c r="AG213" s="21"/>
      <c r="AH213" s="21"/>
    </row>
    <row r="214" spans="3:34" ht="15.75" customHeight="1">
      <c r="C214" s="208"/>
      <c r="F214" s="34"/>
      <c r="G214" s="34"/>
      <c r="H214" s="34"/>
      <c r="I214" s="34"/>
      <c r="J214" s="34"/>
      <c r="K214" s="34"/>
      <c r="M214" s="21"/>
      <c r="AE214" s="21"/>
      <c r="AF214" s="21"/>
      <c r="AG214" s="21"/>
      <c r="AH214" s="21"/>
    </row>
    <row r="215" spans="3:34" ht="15.75" customHeight="1">
      <c r="C215" s="208"/>
      <c r="F215" s="34"/>
      <c r="G215" s="34"/>
      <c r="H215" s="34"/>
      <c r="I215" s="34"/>
      <c r="J215" s="34"/>
      <c r="K215" s="34"/>
      <c r="M215" s="21"/>
      <c r="AE215" s="21"/>
      <c r="AF215" s="21"/>
      <c r="AG215" s="21"/>
      <c r="AH215" s="21"/>
    </row>
    <row r="216" spans="3:34" ht="15.75" customHeight="1">
      <c r="C216" s="208"/>
      <c r="F216" s="34"/>
      <c r="G216" s="34"/>
      <c r="H216" s="34"/>
      <c r="I216" s="34"/>
      <c r="J216" s="34"/>
      <c r="K216" s="34"/>
      <c r="M216" s="21"/>
      <c r="AE216" s="21"/>
      <c r="AF216" s="21"/>
      <c r="AG216" s="21"/>
      <c r="AH216" s="21"/>
    </row>
    <row r="217" spans="3:34" ht="15.75" customHeight="1">
      <c r="C217" s="208"/>
      <c r="F217" s="34"/>
      <c r="G217" s="34"/>
      <c r="H217" s="34"/>
      <c r="I217" s="34"/>
      <c r="J217" s="34"/>
      <c r="K217" s="34"/>
      <c r="M217" s="21"/>
      <c r="AE217" s="21"/>
      <c r="AF217" s="21"/>
      <c r="AG217" s="21"/>
      <c r="AH217" s="21"/>
    </row>
    <row r="218" spans="3:34" ht="15.75" customHeight="1">
      <c r="C218" s="208"/>
      <c r="F218" s="34"/>
      <c r="G218" s="34"/>
      <c r="H218" s="34"/>
      <c r="I218" s="34"/>
      <c r="J218" s="34"/>
      <c r="K218" s="34"/>
      <c r="M218" s="21"/>
      <c r="AE218" s="21"/>
      <c r="AF218" s="21"/>
      <c r="AG218" s="21"/>
      <c r="AH218" s="21"/>
    </row>
    <row r="219" spans="3:34" ht="15.75" customHeight="1">
      <c r="C219" s="208"/>
      <c r="F219" s="34"/>
      <c r="G219" s="34"/>
      <c r="H219" s="34"/>
      <c r="I219" s="34"/>
      <c r="J219" s="34"/>
      <c r="K219" s="34"/>
      <c r="M219" s="21"/>
      <c r="AE219" s="21"/>
      <c r="AF219" s="21"/>
      <c r="AG219" s="21"/>
      <c r="AH219" s="21"/>
    </row>
    <row r="220" spans="3:34" ht="15.75" customHeight="1">
      <c r="C220" s="208"/>
      <c r="F220" s="34"/>
      <c r="G220" s="34"/>
      <c r="H220" s="34"/>
      <c r="I220" s="34"/>
      <c r="J220" s="34"/>
      <c r="K220" s="34"/>
      <c r="M220" s="21"/>
      <c r="AE220" s="21"/>
      <c r="AF220" s="21"/>
      <c r="AG220" s="21"/>
      <c r="AH220" s="21"/>
    </row>
    <row r="221" spans="3:34" ht="15.75" customHeight="1">
      <c r="C221" s="208"/>
      <c r="F221" s="34"/>
      <c r="G221" s="34"/>
      <c r="H221" s="34"/>
      <c r="I221" s="34"/>
      <c r="J221" s="34"/>
      <c r="K221" s="34"/>
      <c r="M221" s="21"/>
      <c r="AE221" s="21"/>
      <c r="AF221" s="21"/>
      <c r="AG221" s="21"/>
      <c r="AH221" s="21"/>
    </row>
    <row r="222" spans="3:34" ht="15.75" customHeight="1">
      <c r="C222" s="208"/>
      <c r="F222" s="34"/>
      <c r="G222" s="34"/>
      <c r="H222" s="34"/>
      <c r="I222" s="34"/>
      <c r="J222" s="34"/>
      <c r="K222" s="34"/>
      <c r="M222" s="21"/>
      <c r="AE222" s="21"/>
      <c r="AF222" s="21"/>
      <c r="AG222" s="21"/>
      <c r="AH222" s="21"/>
    </row>
    <row r="223" spans="3:34" ht="15.75" customHeight="1">
      <c r="C223" s="208"/>
      <c r="F223" s="34"/>
      <c r="G223" s="34"/>
      <c r="H223" s="34"/>
      <c r="I223" s="34"/>
      <c r="J223" s="34"/>
      <c r="K223" s="34"/>
      <c r="M223" s="21"/>
      <c r="AE223" s="21"/>
      <c r="AF223" s="21"/>
      <c r="AG223" s="21"/>
      <c r="AH223" s="21"/>
    </row>
    <row r="224" spans="3:34" ht="15.75" customHeight="1">
      <c r="C224" s="208"/>
      <c r="F224" s="34"/>
      <c r="G224" s="34"/>
      <c r="H224" s="34"/>
      <c r="I224" s="34"/>
      <c r="J224" s="34"/>
      <c r="K224" s="34"/>
      <c r="M224" s="21"/>
      <c r="AE224" s="21"/>
      <c r="AF224" s="21"/>
      <c r="AG224" s="21"/>
      <c r="AH224" s="21"/>
    </row>
    <row r="225" spans="3:34" ht="15.75" customHeight="1">
      <c r="C225" s="208"/>
      <c r="F225" s="34"/>
      <c r="G225" s="34"/>
      <c r="H225" s="34"/>
      <c r="I225" s="34"/>
      <c r="J225" s="34"/>
      <c r="K225" s="34"/>
      <c r="M225" s="21"/>
      <c r="AE225" s="21"/>
      <c r="AF225" s="21"/>
      <c r="AG225" s="21"/>
      <c r="AH225" s="21"/>
    </row>
    <row r="226" spans="3:34" ht="15.75" customHeight="1">
      <c r="C226" s="208"/>
      <c r="F226" s="34"/>
      <c r="G226" s="34"/>
      <c r="H226" s="34"/>
      <c r="I226" s="34"/>
      <c r="J226" s="34"/>
      <c r="K226" s="34"/>
      <c r="M226" s="21"/>
      <c r="AE226" s="21"/>
      <c r="AF226" s="21"/>
      <c r="AG226" s="21"/>
      <c r="AH226" s="21"/>
    </row>
    <row r="227" spans="3:34" ht="15.75" customHeight="1">
      <c r="C227" s="208"/>
      <c r="F227" s="34"/>
      <c r="G227" s="34"/>
      <c r="H227" s="34"/>
      <c r="I227" s="34"/>
      <c r="J227" s="34"/>
      <c r="K227" s="34"/>
      <c r="M227" s="21"/>
      <c r="AE227" s="21"/>
      <c r="AF227" s="21"/>
      <c r="AG227" s="21"/>
      <c r="AH227" s="21"/>
    </row>
    <row r="228" spans="3:34" ht="15.75" customHeight="1">
      <c r="C228" s="208"/>
      <c r="F228" s="34"/>
      <c r="G228" s="34"/>
      <c r="H228" s="34"/>
      <c r="I228" s="34"/>
      <c r="J228" s="34"/>
      <c r="K228" s="34"/>
      <c r="M228" s="21"/>
      <c r="AE228" s="21"/>
      <c r="AF228" s="21"/>
      <c r="AG228" s="21"/>
      <c r="AH228" s="21"/>
    </row>
    <row r="229" spans="3:34" ht="15.75" customHeight="1">
      <c r="C229" s="208"/>
      <c r="F229" s="34"/>
      <c r="G229" s="34"/>
      <c r="H229" s="34"/>
      <c r="I229" s="34"/>
      <c r="J229" s="34"/>
      <c r="K229" s="34"/>
      <c r="M229" s="21"/>
      <c r="AE229" s="21"/>
      <c r="AF229" s="21"/>
      <c r="AG229" s="21"/>
      <c r="AH229" s="21"/>
    </row>
    <row r="230" spans="3:34" ht="15.75" customHeight="1">
      <c r="C230" s="208"/>
      <c r="F230" s="34"/>
      <c r="G230" s="34"/>
      <c r="H230" s="34"/>
      <c r="I230" s="34"/>
      <c r="J230" s="34"/>
      <c r="K230" s="34"/>
      <c r="M230" s="21"/>
      <c r="AE230" s="21"/>
      <c r="AF230" s="21"/>
      <c r="AG230" s="21"/>
      <c r="AH230" s="21"/>
    </row>
    <row r="231" spans="3:34" ht="15.75" customHeight="1">
      <c r="C231" s="208"/>
      <c r="F231" s="34"/>
      <c r="G231" s="34"/>
      <c r="H231" s="34"/>
      <c r="I231" s="34"/>
      <c r="J231" s="34"/>
      <c r="K231" s="34"/>
      <c r="M231" s="21"/>
      <c r="AE231" s="21"/>
      <c r="AF231" s="21"/>
      <c r="AG231" s="21"/>
      <c r="AH231" s="21"/>
    </row>
    <row r="232" spans="3:34" ht="15.75" customHeight="1">
      <c r="C232" s="208"/>
      <c r="F232" s="34"/>
      <c r="G232" s="34"/>
      <c r="H232" s="34"/>
      <c r="I232" s="34"/>
      <c r="J232" s="34"/>
      <c r="K232" s="34"/>
      <c r="M232" s="21"/>
      <c r="AE232" s="21"/>
      <c r="AF232" s="21"/>
      <c r="AG232" s="21"/>
      <c r="AH232" s="21"/>
    </row>
    <row r="233" spans="3:34" ht="15.75" customHeight="1">
      <c r="C233" s="208"/>
      <c r="F233" s="34"/>
      <c r="G233" s="34"/>
      <c r="H233" s="34"/>
      <c r="I233" s="34"/>
      <c r="J233" s="34"/>
      <c r="K233" s="34"/>
      <c r="M233" s="21"/>
      <c r="AE233" s="21"/>
      <c r="AF233" s="21"/>
      <c r="AG233" s="21"/>
      <c r="AH233" s="21"/>
    </row>
    <row r="234" spans="3:34" ht="15.75" customHeight="1">
      <c r="C234" s="208"/>
      <c r="F234" s="34"/>
      <c r="G234" s="34"/>
      <c r="H234" s="34"/>
      <c r="I234" s="34"/>
      <c r="J234" s="34"/>
      <c r="K234" s="34"/>
      <c r="M234" s="21"/>
      <c r="AE234" s="21"/>
      <c r="AF234" s="21"/>
      <c r="AG234" s="21"/>
      <c r="AH234" s="21"/>
    </row>
    <row r="235" spans="3:34" ht="15.75" customHeight="1">
      <c r="C235" s="208"/>
      <c r="F235" s="34"/>
      <c r="G235" s="34"/>
      <c r="H235" s="34"/>
      <c r="I235" s="34"/>
      <c r="J235" s="34"/>
      <c r="K235" s="34"/>
      <c r="M235" s="21"/>
      <c r="AE235" s="21"/>
      <c r="AF235" s="21"/>
      <c r="AG235" s="21"/>
      <c r="AH235" s="21"/>
    </row>
    <row r="236" spans="3:34" ht="15.75" customHeight="1">
      <c r="C236" s="208"/>
      <c r="F236" s="34"/>
      <c r="G236" s="34"/>
      <c r="H236" s="34"/>
      <c r="I236" s="34"/>
      <c r="J236" s="34"/>
      <c r="K236" s="34"/>
      <c r="M236" s="21"/>
      <c r="AE236" s="21"/>
      <c r="AF236" s="21"/>
      <c r="AG236" s="21"/>
      <c r="AH236" s="21"/>
    </row>
    <row r="237" spans="3:34" ht="15.75" customHeight="1">
      <c r="C237" s="208"/>
      <c r="F237" s="34"/>
      <c r="G237" s="34"/>
      <c r="H237" s="34"/>
      <c r="I237" s="34"/>
      <c r="J237" s="34"/>
      <c r="K237" s="34"/>
      <c r="M237" s="21"/>
      <c r="AE237" s="21"/>
      <c r="AF237" s="21"/>
      <c r="AG237" s="21"/>
      <c r="AH237" s="21"/>
    </row>
    <row r="238" spans="3:34" ht="15.75" customHeight="1">
      <c r="C238" s="208"/>
      <c r="F238" s="34"/>
      <c r="G238" s="34"/>
      <c r="H238" s="34"/>
      <c r="I238" s="34"/>
      <c r="J238" s="34"/>
      <c r="K238" s="34"/>
      <c r="M238" s="21"/>
      <c r="AE238" s="21"/>
      <c r="AF238" s="21"/>
      <c r="AG238" s="21"/>
      <c r="AH238" s="21"/>
    </row>
    <row r="239" spans="3:34" ht="15.75" customHeight="1">
      <c r="C239" s="208"/>
      <c r="F239" s="34"/>
      <c r="G239" s="34"/>
      <c r="H239" s="34"/>
      <c r="I239" s="34"/>
      <c r="J239" s="34"/>
      <c r="K239" s="34"/>
      <c r="M239" s="21"/>
      <c r="AE239" s="21"/>
      <c r="AF239" s="21"/>
      <c r="AG239" s="21"/>
      <c r="AH239" s="21"/>
    </row>
    <row r="240" spans="3:34" ht="15.75" customHeight="1">
      <c r="C240" s="208"/>
      <c r="F240" s="34"/>
      <c r="G240" s="34"/>
      <c r="H240" s="34"/>
      <c r="I240" s="34"/>
      <c r="J240" s="34"/>
      <c r="K240" s="34"/>
      <c r="M240" s="21"/>
      <c r="AE240" s="21"/>
      <c r="AF240" s="21"/>
      <c r="AG240" s="21"/>
      <c r="AH240" s="21"/>
    </row>
    <row r="241" spans="3:34" ht="15.75" customHeight="1">
      <c r="C241" s="208"/>
      <c r="F241" s="34"/>
      <c r="G241" s="34"/>
      <c r="H241" s="34"/>
      <c r="I241" s="34"/>
      <c r="J241" s="34"/>
      <c r="K241" s="34"/>
      <c r="M241" s="21"/>
      <c r="AE241" s="21"/>
      <c r="AF241" s="21"/>
      <c r="AG241" s="21"/>
      <c r="AH241" s="21"/>
    </row>
    <row r="242" spans="3:34" ht="15.75" customHeight="1">
      <c r="C242" s="208"/>
      <c r="F242" s="34"/>
      <c r="G242" s="34"/>
      <c r="H242" s="34"/>
      <c r="I242" s="34"/>
      <c r="J242" s="34"/>
      <c r="K242" s="34"/>
      <c r="M242" s="21"/>
      <c r="AE242" s="21"/>
      <c r="AF242" s="21"/>
      <c r="AG242" s="21"/>
      <c r="AH242" s="21"/>
    </row>
    <row r="243" spans="3:34" ht="15.75" customHeight="1">
      <c r="C243" s="208"/>
      <c r="F243" s="34"/>
      <c r="G243" s="34"/>
      <c r="H243" s="34"/>
      <c r="I243" s="34"/>
      <c r="J243" s="34"/>
      <c r="K243" s="34"/>
      <c r="M243" s="21"/>
      <c r="AE243" s="21"/>
      <c r="AF243" s="21"/>
      <c r="AG243" s="21"/>
      <c r="AH243" s="21"/>
    </row>
    <row r="244" spans="3:34" ht="15.75" customHeight="1">
      <c r="C244" s="208"/>
      <c r="F244" s="34"/>
      <c r="G244" s="34"/>
      <c r="H244" s="34"/>
      <c r="I244" s="34"/>
      <c r="J244" s="34"/>
      <c r="K244" s="34"/>
      <c r="M244" s="21"/>
      <c r="AE244" s="21"/>
      <c r="AF244" s="21"/>
      <c r="AG244" s="21"/>
      <c r="AH244" s="21"/>
    </row>
    <row r="245" spans="3:34" ht="15.75" customHeight="1">
      <c r="C245" s="208"/>
      <c r="F245" s="34"/>
      <c r="G245" s="34"/>
      <c r="H245" s="34"/>
      <c r="I245" s="34"/>
      <c r="J245" s="34"/>
      <c r="K245" s="34"/>
      <c r="M245" s="21"/>
      <c r="AE245" s="21"/>
      <c r="AF245" s="21"/>
      <c r="AG245" s="21"/>
      <c r="AH245" s="21"/>
    </row>
    <row r="246" spans="3:34" ht="15.75" customHeight="1">
      <c r="C246" s="208"/>
      <c r="F246" s="34"/>
      <c r="G246" s="34"/>
      <c r="H246" s="34"/>
      <c r="I246" s="34"/>
      <c r="J246" s="34"/>
      <c r="K246" s="34"/>
      <c r="M246" s="21"/>
      <c r="AE246" s="21"/>
      <c r="AF246" s="21"/>
      <c r="AG246" s="21"/>
      <c r="AH246" s="21"/>
    </row>
    <row r="247" spans="3:34" ht="15.75" customHeight="1">
      <c r="C247" s="208"/>
      <c r="F247" s="34"/>
      <c r="G247" s="34"/>
      <c r="H247" s="34"/>
      <c r="I247" s="34"/>
      <c r="J247" s="34"/>
      <c r="K247" s="34"/>
      <c r="M247" s="21"/>
      <c r="AE247" s="21"/>
      <c r="AF247" s="21"/>
      <c r="AG247" s="21"/>
      <c r="AH247" s="21"/>
    </row>
    <row r="248" spans="3:34" ht="15.75" customHeight="1">
      <c r="C248" s="208"/>
      <c r="F248" s="34"/>
      <c r="G248" s="34"/>
      <c r="H248" s="34"/>
      <c r="I248" s="34"/>
      <c r="J248" s="34"/>
      <c r="K248" s="34"/>
      <c r="M248" s="21"/>
      <c r="AE248" s="21"/>
      <c r="AF248" s="21"/>
      <c r="AG248" s="21"/>
      <c r="AH248" s="21"/>
    </row>
    <row r="249" spans="3:34" ht="15.75" customHeight="1">
      <c r="C249" s="208"/>
      <c r="F249" s="34"/>
      <c r="G249" s="34"/>
      <c r="H249" s="34"/>
      <c r="I249" s="34"/>
      <c r="J249" s="34"/>
      <c r="K249" s="34"/>
      <c r="M249" s="21"/>
      <c r="AE249" s="21"/>
      <c r="AF249" s="21"/>
      <c r="AG249" s="21"/>
      <c r="AH249" s="21"/>
    </row>
    <row r="250" spans="3:34" ht="15.75" customHeight="1">
      <c r="C250" s="208"/>
      <c r="F250" s="34"/>
      <c r="G250" s="34"/>
      <c r="H250" s="34"/>
      <c r="I250" s="34"/>
      <c r="J250" s="34"/>
      <c r="K250" s="34"/>
      <c r="M250" s="21"/>
      <c r="AE250" s="21"/>
      <c r="AF250" s="21"/>
      <c r="AG250" s="21"/>
      <c r="AH250" s="21"/>
    </row>
    <row r="251" spans="3:34" ht="15.75" customHeight="1">
      <c r="C251" s="208"/>
      <c r="F251" s="34"/>
      <c r="G251" s="34"/>
      <c r="H251" s="34"/>
      <c r="I251" s="34"/>
      <c r="J251" s="34"/>
      <c r="K251" s="34"/>
      <c r="M251" s="21"/>
      <c r="AE251" s="21"/>
      <c r="AF251" s="21"/>
      <c r="AG251" s="21"/>
      <c r="AH251" s="21"/>
    </row>
    <row r="252" spans="3:34" ht="15.75" customHeight="1">
      <c r="C252" s="208"/>
      <c r="F252" s="34"/>
      <c r="G252" s="34"/>
      <c r="H252" s="34"/>
      <c r="I252" s="34"/>
      <c r="J252" s="34"/>
      <c r="K252" s="34"/>
      <c r="M252" s="21"/>
      <c r="AE252" s="21"/>
      <c r="AF252" s="21"/>
      <c r="AG252" s="21"/>
      <c r="AH252" s="21"/>
    </row>
    <row r="253" spans="3:34" ht="15.75" customHeight="1">
      <c r="C253" s="208"/>
      <c r="F253" s="34"/>
      <c r="G253" s="34"/>
      <c r="H253" s="34"/>
      <c r="I253" s="34"/>
      <c r="J253" s="34"/>
      <c r="K253" s="34"/>
      <c r="M253" s="21"/>
      <c r="AE253" s="21"/>
      <c r="AF253" s="21"/>
      <c r="AG253" s="21"/>
      <c r="AH253" s="21"/>
    </row>
    <row r="254" spans="3:34" ht="15.75" customHeight="1">
      <c r="C254" s="208"/>
      <c r="F254" s="34"/>
      <c r="G254" s="34"/>
      <c r="H254" s="34"/>
      <c r="I254" s="34"/>
      <c r="J254" s="34"/>
      <c r="K254" s="34"/>
      <c r="M254" s="21"/>
      <c r="AE254" s="21"/>
      <c r="AF254" s="21"/>
      <c r="AG254" s="21"/>
      <c r="AH254" s="21"/>
    </row>
    <row r="255" spans="3:34" ht="15.75" customHeight="1">
      <c r="C255" s="208"/>
      <c r="F255" s="34"/>
      <c r="G255" s="34"/>
      <c r="H255" s="34"/>
      <c r="I255" s="34"/>
      <c r="J255" s="34"/>
      <c r="K255" s="34"/>
      <c r="M255" s="21"/>
      <c r="AE255" s="21"/>
      <c r="AF255" s="21"/>
      <c r="AG255" s="21"/>
      <c r="AH255" s="21"/>
    </row>
    <row r="256" spans="3:34" ht="15.75" customHeight="1">
      <c r="C256" s="208"/>
      <c r="F256" s="34"/>
      <c r="G256" s="34"/>
      <c r="H256" s="34"/>
      <c r="I256" s="34"/>
      <c r="J256" s="34"/>
      <c r="K256" s="34"/>
      <c r="M256" s="21"/>
      <c r="AE256" s="21"/>
      <c r="AF256" s="21"/>
      <c r="AG256" s="21"/>
      <c r="AH256" s="21"/>
    </row>
    <row r="257" spans="3:34" ht="15.75" customHeight="1">
      <c r="C257" s="208"/>
      <c r="F257" s="34"/>
      <c r="G257" s="34"/>
      <c r="H257" s="34"/>
      <c r="I257" s="34"/>
      <c r="J257" s="34"/>
      <c r="K257" s="34"/>
      <c r="M257" s="21"/>
      <c r="AE257" s="21"/>
      <c r="AF257" s="21"/>
      <c r="AG257" s="21"/>
      <c r="AH257" s="21"/>
    </row>
    <row r="258" spans="3:34" ht="15.75" customHeight="1">
      <c r="C258" s="208"/>
      <c r="F258" s="34"/>
      <c r="G258" s="34"/>
      <c r="H258" s="34"/>
      <c r="I258" s="34"/>
      <c r="J258" s="34"/>
      <c r="K258" s="34"/>
      <c r="M258" s="21"/>
      <c r="AE258" s="21"/>
      <c r="AF258" s="21"/>
      <c r="AG258" s="21"/>
      <c r="AH258" s="21"/>
    </row>
    <row r="259" spans="3:34" ht="15.75" customHeight="1">
      <c r="C259" s="208"/>
      <c r="F259" s="34"/>
      <c r="G259" s="34"/>
      <c r="H259" s="34"/>
      <c r="I259" s="34"/>
      <c r="J259" s="34"/>
      <c r="K259" s="34"/>
      <c r="M259" s="21"/>
      <c r="AE259" s="21"/>
      <c r="AF259" s="21"/>
      <c r="AG259" s="21"/>
      <c r="AH259" s="21"/>
    </row>
    <row r="260" spans="3:34" ht="15.75" customHeight="1">
      <c r="C260" s="208"/>
      <c r="F260" s="34"/>
      <c r="G260" s="34"/>
      <c r="H260" s="34"/>
      <c r="I260" s="34"/>
      <c r="J260" s="34"/>
      <c r="K260" s="34"/>
      <c r="M260" s="21"/>
      <c r="AE260" s="21"/>
      <c r="AF260" s="21"/>
      <c r="AG260" s="21"/>
      <c r="AH260" s="21"/>
    </row>
    <row r="261" spans="3:34" ht="15.75" customHeight="1">
      <c r="C261" s="208"/>
      <c r="F261" s="34"/>
      <c r="G261" s="34"/>
      <c r="H261" s="34"/>
      <c r="I261" s="34"/>
      <c r="J261" s="34"/>
      <c r="K261" s="34"/>
      <c r="M261" s="21"/>
      <c r="AE261" s="21"/>
      <c r="AF261" s="21"/>
      <c r="AG261" s="21"/>
      <c r="AH261" s="21"/>
    </row>
    <row r="262" spans="3:34" ht="15.75" customHeight="1">
      <c r="C262" s="208"/>
      <c r="F262" s="34"/>
      <c r="G262" s="34"/>
      <c r="H262" s="34"/>
      <c r="I262" s="34"/>
      <c r="J262" s="34"/>
      <c r="K262" s="34"/>
      <c r="M262" s="21"/>
      <c r="AE262" s="21"/>
      <c r="AF262" s="21"/>
      <c r="AG262" s="21"/>
      <c r="AH262" s="21"/>
    </row>
    <row r="263" spans="3:34" ht="15.75" customHeight="1">
      <c r="C263" s="208"/>
      <c r="F263" s="34"/>
      <c r="G263" s="34"/>
      <c r="H263" s="34"/>
      <c r="I263" s="34"/>
      <c r="J263" s="34"/>
      <c r="K263" s="34"/>
      <c r="M263" s="21"/>
      <c r="AE263" s="21"/>
      <c r="AF263" s="21"/>
      <c r="AG263" s="21"/>
      <c r="AH263" s="21"/>
    </row>
    <row r="264" spans="3:34" ht="15.75" customHeight="1">
      <c r="C264" s="208"/>
      <c r="F264" s="34"/>
      <c r="G264" s="34"/>
      <c r="H264" s="34"/>
      <c r="I264" s="34"/>
      <c r="J264" s="34"/>
      <c r="K264" s="34"/>
      <c r="M264" s="21"/>
      <c r="AE264" s="21"/>
      <c r="AF264" s="21"/>
      <c r="AG264" s="21"/>
      <c r="AH264" s="21"/>
    </row>
    <row r="265" spans="3:34" ht="15.75" customHeight="1">
      <c r="C265" s="208"/>
      <c r="F265" s="34"/>
      <c r="G265" s="34"/>
      <c r="H265" s="34"/>
      <c r="I265" s="34"/>
      <c r="J265" s="34"/>
      <c r="K265" s="34"/>
      <c r="M265" s="21"/>
      <c r="AE265" s="21"/>
      <c r="AF265" s="21"/>
      <c r="AG265" s="21"/>
      <c r="AH265" s="21"/>
    </row>
    <row r="266" spans="3:34" ht="15.75" customHeight="1">
      <c r="C266" s="208"/>
      <c r="F266" s="34"/>
      <c r="G266" s="34"/>
      <c r="H266" s="34"/>
      <c r="I266" s="34"/>
      <c r="J266" s="34"/>
      <c r="K266" s="34"/>
      <c r="M266" s="21"/>
      <c r="AE266" s="21"/>
      <c r="AF266" s="21"/>
      <c r="AG266" s="21"/>
      <c r="AH266" s="21"/>
    </row>
    <row r="267" spans="3:34" ht="15.75" customHeight="1">
      <c r="C267" s="208"/>
      <c r="F267" s="34"/>
      <c r="G267" s="34"/>
      <c r="H267" s="34"/>
      <c r="I267" s="34"/>
      <c r="J267" s="34"/>
      <c r="K267" s="34"/>
      <c r="M267" s="21"/>
      <c r="AE267" s="21"/>
      <c r="AF267" s="21"/>
      <c r="AG267" s="21"/>
      <c r="AH267" s="21"/>
    </row>
    <row r="268" spans="3:34" ht="15.75" customHeight="1">
      <c r="C268" s="208"/>
      <c r="F268" s="34"/>
      <c r="G268" s="34"/>
      <c r="H268" s="34"/>
      <c r="I268" s="34"/>
      <c r="J268" s="34"/>
      <c r="K268" s="34"/>
      <c r="M268" s="21"/>
      <c r="AE268" s="21"/>
      <c r="AF268" s="21"/>
      <c r="AG268" s="21"/>
      <c r="AH268" s="21"/>
    </row>
    <row r="269" spans="3:34" ht="15.75" customHeight="1">
      <c r="C269" s="208"/>
      <c r="F269" s="34"/>
      <c r="G269" s="34"/>
      <c r="H269" s="34"/>
      <c r="I269" s="34"/>
      <c r="J269" s="34"/>
      <c r="K269" s="34"/>
      <c r="M269" s="21"/>
      <c r="AE269" s="21"/>
      <c r="AF269" s="21"/>
      <c r="AG269" s="21"/>
      <c r="AH269" s="21"/>
    </row>
    <row r="270" spans="3:34" ht="15.75" customHeight="1">
      <c r="C270" s="208"/>
      <c r="F270" s="34"/>
      <c r="G270" s="34"/>
      <c r="H270" s="34"/>
      <c r="I270" s="34"/>
      <c r="J270" s="34"/>
      <c r="K270" s="34"/>
      <c r="M270" s="21"/>
      <c r="AE270" s="21"/>
      <c r="AF270" s="21"/>
      <c r="AG270" s="21"/>
      <c r="AH270" s="21"/>
    </row>
    <row r="271" spans="3:34" ht="15.75" customHeight="1">
      <c r="C271" s="208"/>
      <c r="F271" s="34"/>
      <c r="G271" s="34"/>
      <c r="H271" s="34"/>
      <c r="I271" s="34"/>
      <c r="J271" s="34"/>
      <c r="K271" s="34"/>
      <c r="M271" s="21"/>
      <c r="AE271" s="21"/>
      <c r="AF271" s="21"/>
      <c r="AG271" s="21"/>
      <c r="AH271" s="21"/>
    </row>
    <row r="272" spans="3:34" ht="15.75" customHeight="1">
      <c r="C272" s="208"/>
      <c r="F272" s="34"/>
      <c r="G272" s="34"/>
      <c r="H272" s="34"/>
      <c r="I272" s="34"/>
      <c r="J272" s="34"/>
      <c r="K272" s="34"/>
      <c r="M272" s="21"/>
      <c r="AE272" s="21"/>
      <c r="AF272" s="21"/>
      <c r="AG272" s="21"/>
      <c r="AH272" s="21"/>
    </row>
    <row r="273" spans="3:34" ht="15.75" customHeight="1">
      <c r="C273" s="208"/>
      <c r="F273" s="34"/>
      <c r="G273" s="34"/>
      <c r="H273" s="34"/>
      <c r="I273" s="34"/>
      <c r="J273" s="34"/>
      <c r="K273" s="34"/>
      <c r="M273" s="21"/>
      <c r="AE273" s="21"/>
      <c r="AF273" s="21"/>
      <c r="AG273" s="21"/>
      <c r="AH273" s="21"/>
    </row>
    <row r="274" spans="3:34" ht="15.75" customHeight="1">
      <c r="C274" s="208"/>
      <c r="F274" s="34"/>
      <c r="G274" s="34"/>
      <c r="H274" s="34"/>
      <c r="I274" s="34"/>
      <c r="J274" s="34"/>
      <c r="K274" s="34"/>
      <c r="M274" s="21"/>
      <c r="AE274" s="21"/>
      <c r="AF274" s="21"/>
      <c r="AG274" s="21"/>
      <c r="AH274" s="21"/>
    </row>
    <row r="275" spans="3:34" ht="15.75" customHeight="1">
      <c r="C275" s="208"/>
      <c r="F275" s="34"/>
      <c r="G275" s="34"/>
      <c r="H275" s="34"/>
      <c r="I275" s="34"/>
      <c r="J275" s="34"/>
      <c r="K275" s="34"/>
      <c r="M275" s="21"/>
      <c r="AE275" s="21"/>
      <c r="AF275" s="21"/>
      <c r="AG275" s="21"/>
      <c r="AH275" s="21"/>
    </row>
    <row r="276" spans="3:34" ht="15.75" customHeight="1">
      <c r="C276" s="208"/>
      <c r="F276" s="34"/>
      <c r="G276" s="34"/>
      <c r="H276" s="34"/>
      <c r="I276" s="34"/>
      <c r="J276" s="34"/>
      <c r="K276" s="34"/>
      <c r="M276" s="21"/>
      <c r="AE276" s="21"/>
      <c r="AF276" s="21"/>
      <c r="AG276" s="21"/>
      <c r="AH276" s="21"/>
    </row>
    <row r="277" spans="3:34" ht="15.75" customHeight="1">
      <c r="C277" s="208"/>
      <c r="F277" s="34"/>
      <c r="G277" s="34"/>
      <c r="H277" s="34"/>
      <c r="I277" s="34"/>
      <c r="J277" s="34"/>
      <c r="K277" s="34"/>
      <c r="M277" s="21"/>
      <c r="AE277" s="21"/>
      <c r="AF277" s="21"/>
      <c r="AG277" s="21"/>
      <c r="AH277" s="21"/>
    </row>
    <row r="278" spans="3:34" ht="15.75" customHeight="1">
      <c r="C278" s="208"/>
      <c r="F278" s="34"/>
      <c r="G278" s="34"/>
      <c r="H278" s="34"/>
      <c r="I278" s="34"/>
      <c r="J278" s="34"/>
      <c r="K278" s="34"/>
      <c r="M278" s="21"/>
      <c r="AE278" s="21"/>
      <c r="AF278" s="21"/>
      <c r="AG278" s="21"/>
      <c r="AH278" s="21"/>
    </row>
    <row r="279" spans="3:34" ht="15.75" customHeight="1">
      <c r="C279" s="208"/>
      <c r="F279" s="34"/>
      <c r="G279" s="34"/>
      <c r="H279" s="34"/>
      <c r="I279" s="34"/>
      <c r="J279" s="34"/>
      <c r="K279" s="34"/>
      <c r="M279" s="21"/>
      <c r="AE279" s="21"/>
      <c r="AF279" s="21"/>
      <c r="AG279" s="21"/>
      <c r="AH279" s="21"/>
    </row>
    <row r="280" spans="3:34" ht="15.75" customHeight="1">
      <c r="C280" s="208"/>
      <c r="F280" s="34"/>
      <c r="G280" s="34"/>
      <c r="H280" s="34"/>
      <c r="I280" s="34"/>
      <c r="J280" s="34"/>
      <c r="K280" s="34"/>
      <c r="M280" s="21"/>
      <c r="AE280" s="21"/>
      <c r="AF280" s="21"/>
      <c r="AG280" s="21"/>
      <c r="AH280" s="21"/>
    </row>
    <row r="281" spans="3:34" ht="15.75" customHeight="1">
      <c r="C281" s="208"/>
      <c r="F281" s="34"/>
      <c r="G281" s="34"/>
      <c r="H281" s="34"/>
      <c r="I281" s="34"/>
      <c r="J281" s="34"/>
      <c r="K281" s="34"/>
      <c r="M281" s="21"/>
      <c r="AE281" s="21"/>
      <c r="AF281" s="21"/>
      <c r="AG281" s="21"/>
      <c r="AH281" s="21"/>
    </row>
    <row r="282" spans="3:34" ht="15.75" customHeight="1">
      <c r="C282" s="208"/>
      <c r="F282" s="34"/>
      <c r="G282" s="34"/>
      <c r="H282" s="34"/>
      <c r="I282" s="34"/>
      <c r="J282" s="34"/>
      <c r="K282" s="34"/>
      <c r="M282" s="21"/>
      <c r="AE282" s="21"/>
      <c r="AF282" s="21"/>
      <c r="AG282" s="21"/>
      <c r="AH282" s="21"/>
    </row>
    <row r="283" spans="3:34" ht="15.75" customHeight="1">
      <c r="C283" s="208"/>
      <c r="F283" s="34"/>
      <c r="G283" s="34"/>
      <c r="H283" s="34"/>
      <c r="I283" s="34"/>
      <c r="J283" s="34"/>
      <c r="K283" s="34"/>
      <c r="M283" s="21"/>
      <c r="AE283" s="21"/>
      <c r="AF283" s="21"/>
      <c r="AG283" s="21"/>
      <c r="AH283" s="21"/>
    </row>
    <row r="284" spans="3:34" ht="15.75" customHeight="1">
      <c r="C284" s="208"/>
      <c r="F284" s="34"/>
      <c r="G284" s="34"/>
      <c r="H284" s="34"/>
      <c r="I284" s="34"/>
      <c r="J284" s="34"/>
      <c r="K284" s="34"/>
      <c r="M284" s="21"/>
      <c r="AE284" s="21"/>
      <c r="AF284" s="21"/>
      <c r="AG284" s="21"/>
      <c r="AH284" s="21"/>
    </row>
    <row r="285" spans="3:34" ht="15.75" customHeight="1">
      <c r="C285" s="208"/>
      <c r="F285" s="34"/>
      <c r="G285" s="34"/>
      <c r="H285" s="34"/>
      <c r="I285" s="34"/>
      <c r="J285" s="34"/>
      <c r="K285" s="34"/>
      <c r="M285" s="21"/>
      <c r="AE285" s="21"/>
      <c r="AF285" s="21"/>
      <c r="AG285" s="21"/>
      <c r="AH285" s="21"/>
    </row>
    <row r="286" spans="3:34" ht="15.75" customHeight="1">
      <c r="C286" s="208"/>
      <c r="F286" s="34"/>
      <c r="G286" s="34"/>
      <c r="H286" s="34"/>
      <c r="I286" s="34"/>
      <c r="J286" s="34"/>
      <c r="K286" s="34"/>
      <c r="M286" s="21"/>
      <c r="AE286" s="21"/>
      <c r="AF286" s="21"/>
      <c r="AG286" s="21"/>
      <c r="AH286" s="21"/>
    </row>
    <row r="287" spans="3:34" ht="15.75" customHeight="1">
      <c r="C287" s="208"/>
      <c r="F287" s="34"/>
      <c r="G287" s="34"/>
      <c r="H287" s="34"/>
      <c r="I287" s="34"/>
      <c r="J287" s="34"/>
      <c r="K287" s="34"/>
      <c r="M287" s="21"/>
      <c r="AE287" s="21"/>
      <c r="AF287" s="21"/>
      <c r="AG287" s="21"/>
      <c r="AH287" s="21"/>
    </row>
    <row r="288" spans="3:34" ht="15.75" customHeight="1">
      <c r="C288" s="208"/>
      <c r="F288" s="34"/>
      <c r="G288" s="34"/>
      <c r="H288" s="34"/>
      <c r="I288" s="34"/>
      <c r="J288" s="34"/>
      <c r="K288" s="34"/>
      <c r="M288" s="21"/>
      <c r="AE288" s="21"/>
      <c r="AF288" s="21"/>
      <c r="AG288" s="21"/>
      <c r="AH288" s="21"/>
    </row>
    <row r="289" spans="3:34" ht="15.75" customHeight="1">
      <c r="C289" s="208"/>
      <c r="F289" s="34"/>
      <c r="G289" s="34"/>
      <c r="H289" s="34"/>
      <c r="I289" s="34"/>
      <c r="J289" s="34"/>
      <c r="K289" s="34"/>
      <c r="M289" s="21"/>
      <c r="AE289" s="21"/>
      <c r="AF289" s="21"/>
      <c r="AG289" s="21"/>
      <c r="AH289" s="21"/>
    </row>
    <row r="290" spans="3:34" ht="15.75" customHeight="1">
      <c r="C290" s="208"/>
      <c r="F290" s="34"/>
      <c r="G290" s="34"/>
      <c r="H290" s="34"/>
      <c r="I290" s="34"/>
      <c r="J290" s="34"/>
      <c r="K290" s="34"/>
      <c r="M290" s="21"/>
      <c r="AE290" s="21"/>
      <c r="AF290" s="21"/>
      <c r="AG290" s="21"/>
      <c r="AH290" s="21"/>
    </row>
    <row r="291" spans="3:34" ht="15.75" customHeight="1">
      <c r="C291" s="208"/>
      <c r="F291" s="34"/>
      <c r="G291" s="34"/>
      <c r="H291" s="34"/>
      <c r="I291" s="34"/>
      <c r="J291" s="34"/>
      <c r="K291" s="34"/>
      <c r="M291" s="21"/>
      <c r="AE291" s="21"/>
      <c r="AF291" s="21"/>
      <c r="AG291" s="21"/>
      <c r="AH291" s="21"/>
    </row>
    <row r="292" spans="3:34" ht="15.75" customHeight="1">
      <c r="C292" s="208"/>
      <c r="F292" s="34"/>
      <c r="G292" s="34"/>
      <c r="H292" s="34"/>
      <c r="I292" s="34"/>
      <c r="J292" s="34"/>
      <c r="K292" s="34"/>
      <c r="M292" s="21"/>
      <c r="AE292" s="21"/>
      <c r="AF292" s="21"/>
      <c r="AG292" s="21"/>
      <c r="AH292" s="21"/>
    </row>
    <row r="293" spans="3:34" ht="15.75" customHeight="1">
      <c r="C293" s="208"/>
      <c r="F293" s="34"/>
      <c r="G293" s="34"/>
      <c r="H293" s="34"/>
      <c r="I293" s="34"/>
      <c r="J293" s="34"/>
      <c r="K293" s="34"/>
      <c r="M293" s="21"/>
      <c r="AE293" s="21"/>
      <c r="AF293" s="21"/>
      <c r="AG293" s="21"/>
      <c r="AH293" s="21"/>
    </row>
    <row r="294" spans="3:34" ht="15.75" customHeight="1">
      <c r="C294" s="208"/>
      <c r="F294" s="34"/>
      <c r="G294" s="34"/>
      <c r="H294" s="34"/>
      <c r="I294" s="34"/>
      <c r="J294" s="34"/>
      <c r="K294" s="34"/>
      <c r="M294" s="21"/>
      <c r="AE294" s="21"/>
      <c r="AF294" s="21"/>
      <c r="AG294" s="21"/>
      <c r="AH294" s="21"/>
    </row>
    <row r="295" spans="3:34" ht="15.75" customHeight="1">
      <c r="C295" s="208"/>
      <c r="F295" s="34"/>
      <c r="G295" s="34"/>
      <c r="H295" s="34"/>
      <c r="I295" s="34"/>
      <c r="J295" s="34"/>
      <c r="K295" s="34"/>
      <c r="M295" s="21"/>
      <c r="AE295" s="21"/>
      <c r="AF295" s="21"/>
      <c r="AG295" s="21"/>
      <c r="AH295" s="21"/>
    </row>
    <row r="296" spans="3:34" ht="15.75" customHeight="1">
      <c r="C296" s="208"/>
      <c r="F296" s="34"/>
      <c r="G296" s="34"/>
      <c r="H296" s="34"/>
      <c r="I296" s="34"/>
      <c r="J296" s="34"/>
      <c r="K296" s="34"/>
      <c r="M296" s="21"/>
      <c r="AE296" s="21"/>
      <c r="AF296" s="21"/>
      <c r="AG296" s="21"/>
      <c r="AH296" s="21"/>
    </row>
    <row r="297" spans="3:34" ht="15.75" customHeight="1">
      <c r="C297" s="208"/>
      <c r="F297" s="34"/>
      <c r="G297" s="34"/>
      <c r="H297" s="34"/>
      <c r="I297" s="34"/>
      <c r="J297" s="34"/>
      <c r="K297" s="34"/>
      <c r="M297" s="21"/>
      <c r="AE297" s="21"/>
      <c r="AF297" s="21"/>
      <c r="AG297" s="21"/>
      <c r="AH297" s="21"/>
    </row>
    <row r="298" spans="3:34" ht="15.75" customHeight="1">
      <c r="C298" s="208"/>
      <c r="F298" s="34"/>
      <c r="G298" s="34"/>
      <c r="H298" s="34"/>
      <c r="I298" s="34"/>
      <c r="J298" s="34"/>
      <c r="K298" s="34"/>
      <c r="M298" s="21"/>
      <c r="AE298" s="21"/>
      <c r="AF298" s="21"/>
      <c r="AG298" s="21"/>
      <c r="AH298" s="21"/>
    </row>
    <row r="299" spans="3:34" ht="15.75" customHeight="1">
      <c r="C299" s="208"/>
      <c r="F299" s="34"/>
      <c r="G299" s="34"/>
      <c r="H299" s="34"/>
      <c r="I299" s="34"/>
      <c r="J299" s="34"/>
      <c r="K299" s="34"/>
      <c r="M299" s="21"/>
      <c r="AE299" s="21"/>
      <c r="AF299" s="21"/>
      <c r="AG299" s="21"/>
      <c r="AH299" s="21"/>
    </row>
    <row r="300" spans="3:34" ht="15.75" customHeight="1">
      <c r="C300" s="208"/>
      <c r="F300" s="34"/>
      <c r="G300" s="34"/>
      <c r="H300" s="34"/>
      <c r="I300" s="34"/>
      <c r="J300" s="34"/>
      <c r="K300" s="34"/>
      <c r="M300" s="21"/>
      <c r="AE300" s="21"/>
      <c r="AF300" s="21"/>
      <c r="AG300" s="21"/>
      <c r="AH300" s="21"/>
    </row>
    <row r="301" spans="3:34" ht="15.75" customHeight="1">
      <c r="C301" s="208"/>
      <c r="F301" s="34"/>
      <c r="G301" s="34"/>
      <c r="H301" s="34"/>
      <c r="I301" s="34"/>
      <c r="J301" s="34"/>
      <c r="K301" s="34"/>
      <c r="M301" s="21"/>
      <c r="AE301" s="21"/>
      <c r="AF301" s="21"/>
      <c r="AG301" s="21"/>
      <c r="AH301" s="21"/>
    </row>
    <row r="302" spans="3:34" ht="15.75" customHeight="1">
      <c r="C302" s="208"/>
      <c r="F302" s="34"/>
      <c r="G302" s="34"/>
      <c r="H302" s="34"/>
      <c r="I302" s="34"/>
      <c r="J302" s="34"/>
      <c r="K302" s="34"/>
      <c r="M302" s="21"/>
      <c r="AE302" s="21"/>
      <c r="AF302" s="21"/>
      <c r="AG302" s="21"/>
      <c r="AH302" s="21"/>
    </row>
    <row r="303" spans="3:34" ht="15.75" customHeight="1">
      <c r="C303" s="208"/>
      <c r="F303" s="34"/>
      <c r="G303" s="34"/>
      <c r="H303" s="34"/>
      <c r="I303" s="34"/>
      <c r="J303" s="34"/>
      <c r="K303" s="34"/>
      <c r="M303" s="21"/>
      <c r="AE303" s="21"/>
      <c r="AF303" s="21"/>
      <c r="AG303" s="21"/>
      <c r="AH303" s="21"/>
    </row>
    <row r="304" spans="3:34" ht="15.75" customHeight="1">
      <c r="C304" s="208"/>
      <c r="F304" s="34"/>
      <c r="G304" s="34"/>
      <c r="H304" s="34"/>
      <c r="I304" s="34"/>
      <c r="J304" s="34"/>
      <c r="K304" s="34"/>
      <c r="M304" s="21"/>
      <c r="AE304" s="21"/>
      <c r="AF304" s="21"/>
      <c r="AG304" s="21"/>
      <c r="AH304" s="21"/>
    </row>
    <row r="305" spans="3:34" ht="15.75" customHeight="1">
      <c r="C305" s="208"/>
      <c r="F305" s="34"/>
      <c r="G305" s="34"/>
      <c r="H305" s="34"/>
      <c r="I305" s="34"/>
      <c r="J305" s="34"/>
      <c r="K305" s="34"/>
      <c r="M305" s="21"/>
      <c r="AE305" s="21"/>
      <c r="AF305" s="21"/>
      <c r="AG305" s="21"/>
      <c r="AH305" s="21"/>
    </row>
    <row r="306" spans="3:34" ht="15.75" customHeight="1">
      <c r="C306" s="208"/>
      <c r="F306" s="34"/>
      <c r="G306" s="34"/>
      <c r="H306" s="34"/>
      <c r="I306" s="34"/>
      <c r="J306" s="34"/>
      <c r="K306" s="34"/>
      <c r="M306" s="21"/>
      <c r="AE306" s="21"/>
      <c r="AF306" s="21"/>
      <c r="AG306" s="21"/>
      <c r="AH306" s="21"/>
    </row>
    <row r="307" spans="3:34" ht="15.75" customHeight="1">
      <c r="C307" s="208"/>
      <c r="F307" s="34"/>
      <c r="G307" s="34"/>
      <c r="H307" s="34"/>
      <c r="I307" s="34"/>
      <c r="J307" s="34"/>
      <c r="K307" s="34"/>
      <c r="M307" s="21"/>
      <c r="AE307" s="21"/>
      <c r="AF307" s="21"/>
      <c r="AG307" s="21"/>
      <c r="AH307" s="21"/>
    </row>
    <row r="308" spans="3:34" ht="15.75" customHeight="1">
      <c r="C308" s="208"/>
      <c r="F308" s="34"/>
      <c r="G308" s="34"/>
      <c r="H308" s="34"/>
      <c r="I308" s="34"/>
      <c r="J308" s="34"/>
      <c r="K308" s="34"/>
      <c r="M308" s="21"/>
      <c r="AE308" s="21"/>
      <c r="AF308" s="21"/>
      <c r="AG308" s="21"/>
      <c r="AH308" s="21"/>
    </row>
    <row r="309" spans="3:34" ht="15.75" customHeight="1">
      <c r="C309" s="208"/>
      <c r="F309" s="34"/>
      <c r="G309" s="34"/>
      <c r="H309" s="34"/>
      <c r="I309" s="34"/>
      <c r="J309" s="34"/>
      <c r="K309" s="34"/>
      <c r="M309" s="21"/>
      <c r="AE309" s="21"/>
      <c r="AF309" s="21"/>
      <c r="AG309" s="21"/>
      <c r="AH309" s="21"/>
    </row>
    <row r="310" spans="3:34" ht="15.75" customHeight="1">
      <c r="C310" s="208"/>
      <c r="F310" s="34"/>
      <c r="G310" s="34"/>
      <c r="H310" s="34"/>
      <c r="I310" s="34"/>
      <c r="J310" s="34"/>
      <c r="K310" s="34"/>
      <c r="M310" s="21"/>
      <c r="AE310" s="21"/>
      <c r="AF310" s="21"/>
      <c r="AG310" s="21"/>
      <c r="AH310" s="21"/>
    </row>
    <row r="311" spans="3:34" ht="15.75" customHeight="1">
      <c r="C311" s="208"/>
      <c r="F311" s="34"/>
      <c r="G311" s="34"/>
      <c r="H311" s="34"/>
      <c r="I311" s="34"/>
      <c r="J311" s="34"/>
      <c r="K311" s="34"/>
      <c r="M311" s="21"/>
      <c r="AE311" s="21"/>
      <c r="AF311" s="21"/>
      <c r="AG311" s="21"/>
      <c r="AH311" s="21"/>
    </row>
    <row r="312" spans="3:34" ht="15.75" customHeight="1">
      <c r="C312" s="208"/>
      <c r="F312" s="34"/>
      <c r="G312" s="34"/>
      <c r="H312" s="34"/>
      <c r="I312" s="34"/>
      <c r="J312" s="34"/>
      <c r="K312" s="34"/>
      <c r="M312" s="21"/>
      <c r="AE312" s="21"/>
      <c r="AF312" s="21"/>
      <c r="AG312" s="21"/>
      <c r="AH312" s="21"/>
    </row>
    <row r="313" spans="3:34" ht="15.75" customHeight="1">
      <c r="C313" s="208"/>
      <c r="F313" s="34"/>
      <c r="G313" s="34"/>
      <c r="H313" s="34"/>
      <c r="I313" s="34"/>
      <c r="J313" s="34"/>
      <c r="K313" s="34"/>
      <c r="M313" s="21"/>
      <c r="AE313" s="21"/>
      <c r="AF313" s="21"/>
      <c r="AG313" s="21"/>
      <c r="AH313" s="21"/>
    </row>
    <row r="314" spans="3:34" ht="15.75" customHeight="1">
      <c r="C314" s="208"/>
      <c r="F314" s="34"/>
      <c r="G314" s="34"/>
      <c r="H314" s="34"/>
      <c r="I314" s="34"/>
      <c r="J314" s="34"/>
      <c r="K314" s="34"/>
      <c r="M314" s="21"/>
      <c r="AE314" s="21"/>
      <c r="AF314" s="21"/>
      <c r="AG314" s="21"/>
      <c r="AH314" s="21"/>
    </row>
    <row r="315" spans="3:34" ht="15.75" customHeight="1">
      <c r="C315" s="208"/>
      <c r="F315" s="34"/>
      <c r="G315" s="34"/>
      <c r="H315" s="34"/>
      <c r="I315" s="34"/>
      <c r="J315" s="34"/>
      <c r="K315" s="34"/>
      <c r="M315" s="21"/>
      <c r="AE315" s="21"/>
      <c r="AF315" s="21"/>
      <c r="AG315" s="21"/>
      <c r="AH315" s="21"/>
    </row>
    <row r="316" spans="3:34" ht="15.75" customHeight="1">
      <c r="C316" s="208"/>
      <c r="F316" s="34"/>
      <c r="G316" s="34"/>
      <c r="H316" s="34"/>
      <c r="I316" s="34"/>
      <c r="J316" s="34"/>
      <c r="K316" s="34"/>
      <c r="M316" s="21"/>
      <c r="AE316" s="21"/>
      <c r="AF316" s="21"/>
      <c r="AG316" s="21"/>
      <c r="AH316" s="21"/>
    </row>
    <row r="317" spans="3:34" ht="15.75" customHeight="1">
      <c r="C317" s="208"/>
      <c r="F317" s="34"/>
      <c r="G317" s="34"/>
      <c r="H317" s="34"/>
      <c r="I317" s="34"/>
      <c r="J317" s="34"/>
      <c r="K317" s="34"/>
      <c r="M317" s="21"/>
      <c r="AE317" s="21"/>
      <c r="AF317" s="21"/>
      <c r="AG317" s="21"/>
      <c r="AH317" s="21"/>
    </row>
    <row r="318" spans="3:34" ht="15.75" customHeight="1">
      <c r="C318" s="208"/>
      <c r="F318" s="34"/>
      <c r="G318" s="34"/>
      <c r="H318" s="34"/>
      <c r="I318" s="34"/>
      <c r="J318" s="34"/>
      <c r="K318" s="34"/>
      <c r="M318" s="21"/>
      <c r="AE318" s="21"/>
      <c r="AF318" s="21"/>
      <c r="AG318" s="21"/>
      <c r="AH318" s="21"/>
    </row>
    <row r="319" spans="3:34" ht="15.75" customHeight="1">
      <c r="C319" s="208"/>
      <c r="F319" s="34"/>
      <c r="G319" s="34"/>
      <c r="H319" s="34"/>
      <c r="I319" s="34"/>
      <c r="J319" s="34"/>
      <c r="K319" s="34"/>
      <c r="M319" s="21"/>
      <c r="AE319" s="21"/>
      <c r="AF319" s="21"/>
      <c r="AG319" s="21"/>
      <c r="AH319" s="21"/>
    </row>
    <row r="320" spans="3:34" ht="15.75" customHeight="1">
      <c r="C320" s="208"/>
      <c r="F320" s="34"/>
      <c r="G320" s="34"/>
      <c r="H320" s="34"/>
      <c r="I320" s="34"/>
      <c r="J320" s="34"/>
      <c r="K320" s="34"/>
      <c r="M320" s="21"/>
      <c r="AE320" s="21"/>
      <c r="AF320" s="21"/>
      <c r="AG320" s="21"/>
      <c r="AH320" s="21"/>
    </row>
    <row r="321" spans="3:34" ht="15.75" customHeight="1">
      <c r="C321" s="208"/>
      <c r="F321" s="34"/>
      <c r="G321" s="34"/>
      <c r="H321" s="34"/>
      <c r="I321" s="34"/>
      <c r="J321" s="34"/>
      <c r="K321" s="34"/>
      <c r="M321" s="21"/>
      <c r="AE321" s="21"/>
      <c r="AF321" s="21"/>
      <c r="AG321" s="21"/>
      <c r="AH321" s="21"/>
    </row>
    <row r="322" spans="3:34" ht="15.75" customHeight="1">
      <c r="C322" s="208"/>
      <c r="F322" s="34"/>
      <c r="G322" s="34"/>
      <c r="H322" s="34"/>
      <c r="I322" s="34"/>
      <c r="J322" s="34"/>
      <c r="K322" s="34"/>
      <c r="M322" s="21"/>
      <c r="AE322" s="21"/>
      <c r="AF322" s="21"/>
      <c r="AG322" s="21"/>
      <c r="AH322" s="21"/>
    </row>
    <row r="323" spans="3:34" ht="15.75" customHeight="1">
      <c r="C323" s="208"/>
      <c r="F323" s="34"/>
      <c r="G323" s="34"/>
      <c r="H323" s="34"/>
      <c r="I323" s="34"/>
      <c r="J323" s="34"/>
      <c r="K323" s="34"/>
      <c r="M323" s="21"/>
      <c r="AE323" s="21"/>
      <c r="AF323" s="21"/>
      <c r="AG323" s="21"/>
      <c r="AH323" s="21"/>
    </row>
    <row r="324" spans="3:34" ht="15.75" customHeight="1">
      <c r="C324" s="208"/>
      <c r="F324" s="34"/>
      <c r="G324" s="34"/>
      <c r="H324" s="34"/>
      <c r="I324" s="34"/>
      <c r="J324" s="34"/>
      <c r="K324" s="34"/>
      <c r="M324" s="21"/>
      <c r="AE324" s="21"/>
      <c r="AF324" s="21"/>
      <c r="AG324" s="21"/>
      <c r="AH324" s="21"/>
    </row>
    <row r="325" spans="3:34" ht="15.75" customHeight="1">
      <c r="C325" s="208"/>
      <c r="F325" s="34"/>
      <c r="G325" s="34"/>
      <c r="H325" s="34"/>
      <c r="I325" s="34"/>
      <c r="J325" s="34"/>
      <c r="K325" s="34"/>
      <c r="M325" s="21"/>
      <c r="AE325" s="21"/>
      <c r="AF325" s="21"/>
      <c r="AG325" s="21"/>
      <c r="AH325" s="21"/>
    </row>
    <row r="326" spans="3:34" ht="15.75" customHeight="1">
      <c r="C326" s="208"/>
      <c r="F326" s="34"/>
      <c r="G326" s="34"/>
      <c r="H326" s="34"/>
      <c r="I326" s="34"/>
      <c r="J326" s="34"/>
      <c r="K326" s="34"/>
      <c r="M326" s="21"/>
      <c r="AE326" s="21"/>
      <c r="AF326" s="21"/>
      <c r="AG326" s="21"/>
      <c r="AH326" s="21"/>
    </row>
    <row r="327" spans="3:34" ht="15.75" customHeight="1">
      <c r="C327" s="208"/>
      <c r="F327" s="34"/>
      <c r="G327" s="34"/>
      <c r="H327" s="34"/>
      <c r="I327" s="34"/>
      <c r="J327" s="34"/>
      <c r="K327" s="34"/>
      <c r="M327" s="21"/>
      <c r="AE327" s="21"/>
      <c r="AF327" s="21"/>
      <c r="AG327" s="21"/>
      <c r="AH327" s="21"/>
    </row>
    <row r="328" spans="3:34" ht="15.75" customHeight="1">
      <c r="C328" s="208"/>
      <c r="F328" s="34"/>
      <c r="G328" s="34"/>
      <c r="H328" s="34"/>
      <c r="I328" s="34"/>
      <c r="J328" s="34"/>
      <c r="K328" s="34"/>
      <c r="M328" s="21"/>
      <c r="AE328" s="21"/>
      <c r="AF328" s="21"/>
      <c r="AG328" s="21"/>
      <c r="AH328" s="21"/>
    </row>
    <row r="329" spans="3:34" ht="15.75" customHeight="1">
      <c r="C329" s="208"/>
      <c r="F329" s="34"/>
      <c r="G329" s="34"/>
      <c r="H329" s="34"/>
      <c r="I329" s="34"/>
      <c r="J329" s="34"/>
      <c r="K329" s="34"/>
      <c r="M329" s="21"/>
      <c r="AE329" s="21"/>
      <c r="AF329" s="21"/>
      <c r="AG329" s="21"/>
      <c r="AH329" s="21"/>
    </row>
    <row r="330" spans="3:34" ht="15.75" customHeight="1">
      <c r="C330" s="208"/>
      <c r="F330" s="34"/>
      <c r="G330" s="34"/>
      <c r="H330" s="34"/>
      <c r="I330" s="34"/>
      <c r="J330" s="34"/>
      <c r="K330" s="34"/>
      <c r="M330" s="21"/>
      <c r="AE330" s="21"/>
      <c r="AF330" s="21"/>
      <c r="AG330" s="21"/>
      <c r="AH330" s="21"/>
    </row>
    <row r="331" spans="3:34" ht="15.75" customHeight="1">
      <c r="C331" s="208"/>
      <c r="F331" s="34"/>
      <c r="G331" s="34"/>
      <c r="H331" s="34"/>
      <c r="I331" s="34"/>
      <c r="J331" s="34"/>
      <c r="K331" s="34"/>
      <c r="M331" s="21"/>
      <c r="AE331" s="21"/>
      <c r="AF331" s="21"/>
      <c r="AG331" s="21"/>
      <c r="AH331" s="21"/>
    </row>
    <row r="332" spans="3:34" ht="15.75" customHeight="1">
      <c r="C332" s="208"/>
      <c r="F332" s="34"/>
      <c r="G332" s="34"/>
      <c r="H332" s="34"/>
      <c r="I332" s="34"/>
      <c r="J332" s="34"/>
      <c r="K332" s="34"/>
      <c r="M332" s="21"/>
      <c r="AE332" s="21"/>
      <c r="AF332" s="21"/>
      <c r="AG332" s="21"/>
      <c r="AH332" s="21"/>
    </row>
    <row r="333" spans="3:34" ht="15.75" customHeight="1">
      <c r="C333" s="208"/>
      <c r="F333" s="34"/>
      <c r="G333" s="34"/>
      <c r="H333" s="34"/>
      <c r="I333" s="34"/>
      <c r="J333" s="34"/>
      <c r="K333" s="34"/>
      <c r="M333" s="21"/>
      <c r="AE333" s="21"/>
      <c r="AF333" s="21"/>
      <c r="AG333" s="21"/>
      <c r="AH333" s="21"/>
    </row>
    <row r="334" spans="3:34" ht="15.75" customHeight="1">
      <c r="C334" s="208"/>
      <c r="F334" s="34"/>
      <c r="G334" s="34"/>
      <c r="H334" s="34"/>
      <c r="I334" s="34"/>
      <c r="J334" s="34"/>
      <c r="K334" s="34"/>
      <c r="M334" s="21"/>
      <c r="AE334" s="21"/>
      <c r="AF334" s="21"/>
      <c r="AG334" s="21"/>
      <c r="AH334" s="21"/>
    </row>
    <row r="335" spans="3:34" ht="15.75" customHeight="1">
      <c r="C335" s="208"/>
      <c r="F335" s="34"/>
      <c r="G335" s="34"/>
      <c r="H335" s="34"/>
      <c r="I335" s="34"/>
      <c r="J335" s="34"/>
      <c r="K335" s="34"/>
      <c r="M335" s="21"/>
      <c r="AE335" s="21"/>
      <c r="AF335" s="21"/>
      <c r="AG335" s="21"/>
      <c r="AH335" s="21"/>
    </row>
    <row r="336" spans="3:34" ht="15.75" customHeight="1">
      <c r="C336" s="208"/>
      <c r="F336" s="34"/>
      <c r="G336" s="34"/>
      <c r="H336" s="34"/>
      <c r="I336" s="34"/>
      <c r="J336" s="34"/>
      <c r="K336" s="34"/>
      <c r="M336" s="21"/>
      <c r="AE336" s="21"/>
      <c r="AF336" s="21"/>
      <c r="AG336" s="21"/>
      <c r="AH336" s="21"/>
    </row>
    <row r="337" spans="3:34" ht="15.75" customHeight="1">
      <c r="C337" s="208"/>
      <c r="F337" s="34"/>
      <c r="G337" s="34"/>
      <c r="H337" s="34"/>
      <c r="I337" s="34"/>
      <c r="J337" s="34"/>
      <c r="K337" s="34"/>
      <c r="M337" s="21"/>
      <c r="AE337" s="21"/>
      <c r="AF337" s="21"/>
      <c r="AG337" s="21"/>
      <c r="AH337" s="21"/>
    </row>
    <row r="338" spans="3:34" ht="15.75" customHeight="1">
      <c r="C338" s="208"/>
      <c r="F338" s="34"/>
      <c r="G338" s="34"/>
      <c r="H338" s="34"/>
      <c r="I338" s="34"/>
      <c r="J338" s="34"/>
      <c r="K338" s="34"/>
      <c r="M338" s="21"/>
      <c r="AE338" s="21"/>
      <c r="AF338" s="21"/>
      <c r="AG338" s="21"/>
      <c r="AH338" s="21"/>
    </row>
    <row r="339" spans="3:34" ht="15.75" customHeight="1">
      <c r="C339" s="208"/>
      <c r="F339" s="34"/>
      <c r="G339" s="34"/>
      <c r="H339" s="34"/>
      <c r="I339" s="34"/>
      <c r="J339" s="34"/>
      <c r="K339" s="34"/>
      <c r="M339" s="21"/>
      <c r="AE339" s="21"/>
      <c r="AF339" s="21"/>
      <c r="AG339" s="21"/>
      <c r="AH339" s="21"/>
    </row>
    <row r="340" spans="3:34" ht="15.75" customHeight="1">
      <c r="C340" s="208"/>
      <c r="F340" s="34"/>
      <c r="G340" s="34"/>
      <c r="H340" s="34"/>
      <c r="I340" s="34"/>
      <c r="J340" s="34"/>
      <c r="K340" s="34"/>
      <c r="M340" s="21"/>
      <c r="AE340" s="21"/>
      <c r="AF340" s="21"/>
      <c r="AG340" s="21"/>
      <c r="AH340" s="21"/>
    </row>
    <row r="341" spans="3:34" ht="15.75" customHeight="1">
      <c r="C341" s="208"/>
      <c r="F341" s="34"/>
      <c r="G341" s="34"/>
      <c r="H341" s="34"/>
      <c r="I341" s="34"/>
      <c r="J341" s="34"/>
      <c r="K341" s="34"/>
      <c r="M341" s="21"/>
      <c r="AE341" s="21"/>
      <c r="AF341" s="21"/>
      <c r="AG341" s="21"/>
      <c r="AH341" s="21"/>
    </row>
    <row r="342" spans="3:34" ht="15.75" customHeight="1">
      <c r="C342" s="208"/>
      <c r="F342" s="34"/>
      <c r="G342" s="34"/>
      <c r="H342" s="34"/>
      <c r="I342" s="34"/>
      <c r="J342" s="34"/>
      <c r="K342" s="34"/>
      <c r="M342" s="21"/>
      <c r="AE342" s="21"/>
      <c r="AF342" s="21"/>
      <c r="AG342" s="21"/>
      <c r="AH342" s="21"/>
    </row>
    <row r="343" spans="3:34" ht="15.75" customHeight="1">
      <c r="C343" s="208"/>
      <c r="F343" s="34"/>
      <c r="G343" s="34"/>
      <c r="H343" s="34"/>
      <c r="I343" s="34"/>
      <c r="J343" s="34"/>
      <c r="K343" s="34"/>
      <c r="M343" s="21"/>
      <c r="AE343" s="21"/>
      <c r="AF343" s="21"/>
      <c r="AG343" s="21"/>
      <c r="AH343" s="21"/>
    </row>
    <row r="344" spans="3:34" ht="15.75" customHeight="1">
      <c r="C344" s="208"/>
      <c r="F344" s="34"/>
      <c r="G344" s="34"/>
      <c r="H344" s="34"/>
      <c r="I344" s="34"/>
      <c r="J344" s="34"/>
      <c r="K344" s="34"/>
      <c r="M344" s="21"/>
      <c r="AE344" s="21"/>
      <c r="AF344" s="21"/>
      <c r="AG344" s="21"/>
      <c r="AH344" s="21"/>
    </row>
    <row r="345" spans="3:34" ht="15.75" customHeight="1">
      <c r="C345" s="208"/>
      <c r="F345" s="34"/>
      <c r="G345" s="34"/>
      <c r="H345" s="34"/>
      <c r="I345" s="34"/>
      <c r="J345" s="34"/>
      <c r="K345" s="34"/>
      <c r="M345" s="21"/>
      <c r="AE345" s="21"/>
      <c r="AF345" s="21"/>
      <c r="AG345" s="21"/>
      <c r="AH345" s="21"/>
    </row>
    <row r="346" spans="3:34" ht="15.75" customHeight="1">
      <c r="C346" s="208"/>
      <c r="F346" s="34"/>
      <c r="G346" s="34"/>
      <c r="H346" s="34"/>
      <c r="I346" s="34"/>
      <c r="J346" s="34"/>
      <c r="K346" s="34"/>
      <c r="M346" s="21"/>
      <c r="AE346" s="21"/>
      <c r="AF346" s="21"/>
      <c r="AG346" s="21"/>
      <c r="AH346" s="21"/>
    </row>
    <row r="347" spans="3:34" ht="15.75" customHeight="1">
      <c r="C347" s="208"/>
      <c r="F347" s="34"/>
      <c r="G347" s="34"/>
      <c r="H347" s="34"/>
      <c r="I347" s="34"/>
      <c r="J347" s="34"/>
      <c r="K347" s="34"/>
      <c r="M347" s="21"/>
      <c r="AE347" s="21"/>
      <c r="AF347" s="21"/>
      <c r="AG347" s="21"/>
      <c r="AH347" s="21"/>
    </row>
    <row r="348" spans="3:34" ht="15.75" customHeight="1">
      <c r="C348" s="208"/>
      <c r="F348" s="34"/>
      <c r="G348" s="34"/>
      <c r="H348" s="34"/>
      <c r="I348" s="34"/>
      <c r="J348" s="34"/>
      <c r="K348" s="34"/>
      <c r="M348" s="21"/>
      <c r="AE348" s="21"/>
      <c r="AF348" s="21"/>
      <c r="AG348" s="21"/>
      <c r="AH348" s="21"/>
    </row>
    <row r="349" spans="3:34" ht="15.75" customHeight="1">
      <c r="C349" s="208"/>
      <c r="F349" s="34"/>
      <c r="G349" s="34"/>
      <c r="H349" s="34"/>
      <c r="I349" s="34"/>
      <c r="J349" s="34"/>
      <c r="K349" s="34"/>
      <c r="M349" s="21"/>
      <c r="AE349" s="21"/>
      <c r="AF349" s="21"/>
      <c r="AG349" s="21"/>
      <c r="AH349" s="21"/>
    </row>
    <row r="350" spans="3:34" ht="15.75" customHeight="1">
      <c r="C350" s="208"/>
      <c r="F350" s="34"/>
      <c r="G350" s="34"/>
      <c r="H350" s="34"/>
      <c r="I350" s="34"/>
      <c r="J350" s="34"/>
      <c r="K350" s="34"/>
      <c r="M350" s="21"/>
      <c r="AE350" s="21"/>
      <c r="AF350" s="21"/>
      <c r="AG350" s="21"/>
      <c r="AH350" s="21"/>
    </row>
    <row r="351" spans="3:34" ht="15.75" customHeight="1">
      <c r="C351" s="208"/>
      <c r="F351" s="34"/>
      <c r="G351" s="34"/>
      <c r="H351" s="34"/>
      <c r="I351" s="34"/>
      <c r="J351" s="34"/>
      <c r="K351" s="34"/>
      <c r="M351" s="21"/>
      <c r="AE351" s="21"/>
      <c r="AF351" s="21"/>
      <c r="AG351" s="21"/>
      <c r="AH351" s="21"/>
    </row>
    <row r="352" spans="3:34" ht="15.75" customHeight="1">
      <c r="C352" s="208"/>
      <c r="F352" s="34"/>
      <c r="G352" s="34"/>
      <c r="H352" s="34"/>
      <c r="I352" s="34"/>
      <c r="J352" s="34"/>
      <c r="K352" s="34"/>
      <c r="M352" s="21"/>
      <c r="AE352" s="21"/>
      <c r="AF352" s="21"/>
      <c r="AG352" s="21"/>
      <c r="AH352" s="21"/>
    </row>
    <row r="353" spans="3:34" ht="15.75" customHeight="1">
      <c r="C353" s="208"/>
      <c r="F353" s="34"/>
      <c r="G353" s="34"/>
      <c r="H353" s="34"/>
      <c r="I353" s="34"/>
      <c r="J353" s="34"/>
      <c r="K353" s="34"/>
      <c r="M353" s="21"/>
      <c r="AE353" s="21"/>
      <c r="AF353" s="21"/>
      <c r="AG353" s="21"/>
      <c r="AH353" s="21"/>
    </row>
    <row r="354" spans="3:34" ht="15.75" customHeight="1">
      <c r="C354" s="208"/>
      <c r="F354" s="34"/>
      <c r="G354" s="34"/>
      <c r="H354" s="34"/>
      <c r="I354" s="34"/>
      <c r="J354" s="34"/>
      <c r="K354" s="34"/>
      <c r="M354" s="21"/>
      <c r="AE354" s="21"/>
      <c r="AF354" s="21"/>
      <c r="AG354" s="21"/>
      <c r="AH354" s="21"/>
    </row>
    <row r="355" spans="3:34" ht="15.75" customHeight="1">
      <c r="C355" s="208"/>
      <c r="F355" s="34"/>
      <c r="G355" s="34"/>
      <c r="H355" s="34"/>
      <c r="I355" s="34"/>
      <c r="J355" s="34"/>
      <c r="K355" s="34"/>
      <c r="M355" s="21"/>
      <c r="AE355" s="21"/>
      <c r="AF355" s="21"/>
      <c r="AG355" s="21"/>
      <c r="AH355" s="21"/>
    </row>
    <row r="356" spans="3:34" ht="15.75" customHeight="1">
      <c r="C356" s="208"/>
      <c r="F356" s="34"/>
      <c r="G356" s="34"/>
      <c r="H356" s="34"/>
      <c r="I356" s="34"/>
      <c r="J356" s="34"/>
      <c r="K356" s="34"/>
      <c r="M356" s="21"/>
      <c r="AE356" s="21"/>
      <c r="AF356" s="21"/>
      <c r="AG356" s="21"/>
      <c r="AH356" s="21"/>
    </row>
    <row r="357" spans="3:34" ht="15.75" customHeight="1">
      <c r="C357" s="208"/>
      <c r="F357" s="34"/>
      <c r="G357" s="34"/>
      <c r="H357" s="34"/>
      <c r="I357" s="34"/>
      <c r="J357" s="34"/>
      <c r="K357" s="34"/>
      <c r="M357" s="21"/>
      <c r="AE357" s="21"/>
      <c r="AF357" s="21"/>
      <c r="AG357" s="21"/>
      <c r="AH357" s="21"/>
    </row>
    <row r="358" spans="3:34" ht="15.75" customHeight="1">
      <c r="C358" s="208"/>
      <c r="F358" s="34"/>
      <c r="G358" s="34"/>
      <c r="H358" s="34"/>
      <c r="I358" s="34"/>
      <c r="J358" s="34"/>
      <c r="K358" s="34"/>
      <c r="M358" s="21"/>
      <c r="AE358" s="21"/>
      <c r="AF358" s="21"/>
      <c r="AG358" s="21"/>
      <c r="AH358" s="21"/>
    </row>
    <row r="359" spans="3:34" ht="15.75" customHeight="1">
      <c r="C359" s="208"/>
      <c r="F359" s="34"/>
      <c r="G359" s="34"/>
      <c r="H359" s="34"/>
      <c r="I359" s="34"/>
      <c r="J359" s="34"/>
      <c r="K359" s="34"/>
      <c r="M359" s="21"/>
      <c r="AE359" s="21"/>
      <c r="AF359" s="21"/>
      <c r="AG359" s="21"/>
      <c r="AH359" s="21"/>
    </row>
    <row r="360" spans="3:34" ht="15.75" customHeight="1">
      <c r="C360" s="208"/>
      <c r="F360" s="34"/>
      <c r="G360" s="34"/>
      <c r="H360" s="34"/>
      <c r="I360" s="34"/>
      <c r="J360" s="34"/>
      <c r="K360" s="34"/>
      <c r="M360" s="21"/>
      <c r="AE360" s="21"/>
      <c r="AF360" s="21"/>
      <c r="AG360" s="21"/>
      <c r="AH360" s="21"/>
    </row>
    <row r="361" spans="3:34" ht="15.75" customHeight="1">
      <c r="C361" s="208"/>
      <c r="F361" s="34"/>
      <c r="G361" s="34"/>
      <c r="H361" s="34"/>
      <c r="I361" s="34"/>
      <c r="J361" s="34"/>
      <c r="K361" s="34"/>
      <c r="M361" s="21"/>
      <c r="AE361" s="21"/>
      <c r="AF361" s="21"/>
      <c r="AG361" s="21"/>
      <c r="AH361" s="21"/>
    </row>
    <row r="362" spans="3:34" ht="15.75" customHeight="1">
      <c r="C362" s="208"/>
      <c r="F362" s="34"/>
      <c r="G362" s="34"/>
      <c r="H362" s="34"/>
      <c r="I362" s="34"/>
      <c r="J362" s="34"/>
      <c r="K362" s="34"/>
      <c r="M362" s="21"/>
      <c r="AE362" s="21"/>
      <c r="AF362" s="21"/>
      <c r="AG362" s="21"/>
      <c r="AH362" s="21"/>
    </row>
    <row r="363" spans="3:34" ht="15.75" customHeight="1">
      <c r="C363" s="208"/>
      <c r="F363" s="34"/>
      <c r="G363" s="34"/>
      <c r="H363" s="34"/>
      <c r="I363" s="34"/>
      <c r="J363" s="34"/>
      <c r="K363" s="34"/>
      <c r="M363" s="21"/>
      <c r="AE363" s="21"/>
      <c r="AF363" s="21"/>
      <c r="AG363" s="21"/>
      <c r="AH363" s="21"/>
    </row>
    <row r="364" spans="3:34" ht="15.75" customHeight="1">
      <c r="C364" s="208"/>
      <c r="F364" s="34"/>
      <c r="G364" s="34"/>
      <c r="H364" s="34"/>
      <c r="I364" s="34"/>
      <c r="J364" s="34"/>
      <c r="K364" s="34"/>
      <c r="M364" s="21"/>
      <c r="AE364" s="21"/>
      <c r="AF364" s="21"/>
      <c r="AG364" s="21"/>
      <c r="AH364" s="21"/>
    </row>
    <row r="365" spans="3:34" ht="15.75" customHeight="1">
      <c r="C365" s="208"/>
      <c r="F365" s="34"/>
      <c r="G365" s="34"/>
      <c r="H365" s="34"/>
      <c r="I365" s="34"/>
      <c r="J365" s="34"/>
      <c r="K365" s="34"/>
      <c r="M365" s="21"/>
      <c r="AE365" s="21"/>
      <c r="AF365" s="21"/>
      <c r="AG365" s="21"/>
      <c r="AH365" s="21"/>
    </row>
    <row r="366" spans="3:34" ht="15.75" customHeight="1">
      <c r="C366" s="208"/>
      <c r="F366" s="34"/>
      <c r="G366" s="34"/>
      <c r="H366" s="34"/>
      <c r="I366" s="34"/>
      <c r="J366" s="34"/>
      <c r="K366" s="34"/>
      <c r="M366" s="21"/>
      <c r="AE366" s="21"/>
      <c r="AF366" s="21"/>
      <c r="AG366" s="21"/>
      <c r="AH366" s="21"/>
    </row>
    <row r="367" spans="3:34" ht="15.75" customHeight="1">
      <c r="C367" s="208"/>
      <c r="F367" s="34"/>
      <c r="G367" s="34"/>
      <c r="H367" s="34"/>
      <c r="I367" s="34"/>
      <c r="J367" s="34"/>
      <c r="K367" s="34"/>
      <c r="M367" s="21"/>
      <c r="AE367" s="21"/>
      <c r="AF367" s="21"/>
      <c r="AG367" s="21"/>
      <c r="AH367" s="21"/>
    </row>
    <row r="368" spans="3:34" ht="15.75" customHeight="1">
      <c r="C368" s="208"/>
      <c r="F368" s="34"/>
      <c r="G368" s="34"/>
      <c r="H368" s="34"/>
      <c r="I368" s="34"/>
      <c r="J368" s="34"/>
      <c r="K368" s="34"/>
      <c r="M368" s="21"/>
      <c r="AE368" s="21"/>
      <c r="AF368" s="21"/>
      <c r="AG368" s="21"/>
      <c r="AH368" s="21"/>
    </row>
    <row r="369" spans="3:34" ht="15.75" customHeight="1">
      <c r="C369" s="208"/>
      <c r="F369" s="34"/>
      <c r="G369" s="34"/>
      <c r="H369" s="34"/>
      <c r="I369" s="34"/>
      <c r="J369" s="34"/>
      <c r="K369" s="34"/>
      <c r="M369" s="21"/>
      <c r="AE369" s="21"/>
      <c r="AF369" s="21"/>
      <c r="AG369" s="21"/>
      <c r="AH369" s="21"/>
    </row>
    <row r="370" spans="3:34" ht="15.75" customHeight="1">
      <c r="C370" s="208"/>
      <c r="F370" s="34"/>
      <c r="G370" s="34"/>
      <c r="H370" s="34"/>
      <c r="I370" s="34"/>
      <c r="J370" s="34"/>
      <c r="K370" s="34"/>
      <c r="M370" s="21"/>
      <c r="AE370" s="21"/>
      <c r="AF370" s="21"/>
      <c r="AG370" s="21"/>
      <c r="AH370" s="21"/>
    </row>
    <row r="371" spans="3:34" ht="15.75" customHeight="1">
      <c r="C371" s="208"/>
      <c r="F371" s="34"/>
      <c r="G371" s="34"/>
      <c r="H371" s="34"/>
      <c r="I371" s="34"/>
      <c r="J371" s="34"/>
      <c r="K371" s="34"/>
      <c r="M371" s="21"/>
      <c r="AE371" s="21"/>
      <c r="AF371" s="21"/>
      <c r="AG371" s="21"/>
      <c r="AH371" s="21"/>
    </row>
    <row r="372" spans="3:34" ht="15.75" customHeight="1">
      <c r="C372" s="208"/>
      <c r="F372" s="34"/>
      <c r="G372" s="34"/>
      <c r="H372" s="34"/>
      <c r="I372" s="34"/>
      <c r="J372" s="34"/>
      <c r="K372" s="34"/>
      <c r="M372" s="21"/>
      <c r="AE372" s="21"/>
      <c r="AF372" s="21"/>
      <c r="AG372" s="21"/>
      <c r="AH372" s="21"/>
    </row>
    <row r="373" spans="3:34" ht="15.75" customHeight="1">
      <c r="C373" s="208"/>
      <c r="F373" s="34"/>
      <c r="G373" s="34"/>
      <c r="H373" s="34"/>
      <c r="I373" s="34"/>
      <c r="J373" s="34"/>
      <c r="K373" s="34"/>
      <c r="M373" s="21"/>
      <c r="AE373" s="21"/>
      <c r="AF373" s="21"/>
      <c r="AG373" s="21"/>
      <c r="AH373" s="21"/>
    </row>
    <row r="374" spans="3:34" ht="15.75" customHeight="1">
      <c r="C374" s="208"/>
      <c r="F374" s="34"/>
      <c r="G374" s="34"/>
      <c r="H374" s="34"/>
      <c r="I374" s="34"/>
      <c r="J374" s="34"/>
      <c r="K374" s="34"/>
      <c r="M374" s="21"/>
      <c r="AE374" s="21"/>
      <c r="AF374" s="21"/>
      <c r="AG374" s="21"/>
      <c r="AH374" s="21"/>
    </row>
    <row r="375" spans="3:34" ht="15.75" customHeight="1">
      <c r="C375" s="208"/>
      <c r="F375" s="34"/>
      <c r="G375" s="34"/>
      <c r="H375" s="34"/>
      <c r="I375" s="34"/>
      <c r="J375" s="34"/>
      <c r="K375" s="34"/>
      <c r="M375" s="21"/>
      <c r="AE375" s="21"/>
      <c r="AF375" s="21"/>
      <c r="AG375" s="21"/>
      <c r="AH375" s="21"/>
    </row>
    <row r="376" spans="3:34" ht="15.75" customHeight="1">
      <c r="C376" s="208"/>
      <c r="F376" s="34"/>
      <c r="G376" s="34"/>
      <c r="H376" s="34"/>
      <c r="I376" s="34"/>
      <c r="J376" s="34"/>
      <c r="K376" s="34"/>
      <c r="M376" s="21"/>
      <c r="AE376" s="21"/>
      <c r="AF376" s="21"/>
      <c r="AG376" s="21"/>
      <c r="AH376" s="21"/>
    </row>
    <row r="377" spans="3:34" ht="15.75" customHeight="1">
      <c r="C377" s="208"/>
      <c r="F377" s="34"/>
      <c r="G377" s="34"/>
      <c r="H377" s="34"/>
      <c r="I377" s="34"/>
      <c r="J377" s="34"/>
      <c r="K377" s="34"/>
      <c r="M377" s="21"/>
      <c r="AE377" s="21"/>
      <c r="AF377" s="21"/>
      <c r="AG377" s="21"/>
      <c r="AH377" s="21"/>
    </row>
    <row r="378" spans="3:34" ht="15.75" customHeight="1">
      <c r="C378" s="208"/>
      <c r="F378" s="34"/>
      <c r="G378" s="34"/>
      <c r="H378" s="34"/>
      <c r="I378" s="34"/>
      <c r="J378" s="34"/>
      <c r="K378" s="34"/>
      <c r="M378" s="21"/>
      <c r="AE378" s="21"/>
      <c r="AF378" s="21"/>
      <c r="AG378" s="21"/>
      <c r="AH378" s="21"/>
    </row>
    <row r="379" spans="3:34" ht="15.75" customHeight="1">
      <c r="C379" s="208"/>
      <c r="F379" s="34"/>
      <c r="G379" s="34"/>
      <c r="H379" s="34"/>
      <c r="I379" s="34"/>
      <c r="J379" s="34"/>
      <c r="K379" s="34"/>
      <c r="M379" s="21"/>
      <c r="AE379" s="21"/>
      <c r="AF379" s="21"/>
      <c r="AG379" s="21"/>
      <c r="AH379" s="21"/>
    </row>
    <row r="380" spans="3:34" ht="15.75" customHeight="1">
      <c r="C380" s="208"/>
      <c r="F380" s="34"/>
      <c r="G380" s="34"/>
      <c r="H380" s="34"/>
      <c r="I380" s="34"/>
      <c r="J380" s="34"/>
      <c r="K380" s="34"/>
      <c r="M380" s="21"/>
      <c r="AE380" s="21"/>
      <c r="AF380" s="21"/>
      <c r="AG380" s="21"/>
      <c r="AH380" s="21"/>
    </row>
    <row r="381" spans="3:34" ht="15.75" customHeight="1">
      <c r="C381" s="208"/>
      <c r="F381" s="34"/>
      <c r="G381" s="34"/>
      <c r="H381" s="34"/>
      <c r="I381" s="34"/>
      <c r="J381" s="34"/>
      <c r="K381" s="34"/>
      <c r="M381" s="21"/>
      <c r="AE381" s="21"/>
      <c r="AF381" s="21"/>
      <c r="AG381" s="21"/>
      <c r="AH381" s="21"/>
    </row>
    <row r="382" spans="3:34" ht="15.75" customHeight="1">
      <c r="C382" s="208"/>
      <c r="F382" s="34"/>
      <c r="G382" s="34"/>
      <c r="H382" s="34"/>
      <c r="I382" s="34"/>
      <c r="J382" s="34"/>
      <c r="K382" s="34"/>
      <c r="M382" s="21"/>
      <c r="AE382" s="21"/>
      <c r="AF382" s="21"/>
      <c r="AG382" s="21"/>
      <c r="AH382" s="21"/>
    </row>
    <row r="383" spans="3:34" ht="15.75" customHeight="1">
      <c r="C383" s="208"/>
      <c r="F383" s="34"/>
      <c r="G383" s="34"/>
      <c r="H383" s="34"/>
      <c r="I383" s="34"/>
      <c r="J383" s="34"/>
      <c r="K383" s="34"/>
      <c r="M383" s="21"/>
      <c r="AE383" s="21"/>
      <c r="AF383" s="21"/>
      <c r="AG383" s="21"/>
      <c r="AH383" s="21"/>
    </row>
    <row r="384" spans="3:34" ht="15.75" customHeight="1">
      <c r="C384" s="208"/>
      <c r="F384" s="34"/>
      <c r="G384" s="34"/>
      <c r="H384" s="34"/>
      <c r="I384" s="34"/>
      <c r="J384" s="34"/>
      <c r="K384" s="34"/>
      <c r="M384" s="21"/>
      <c r="AE384" s="21"/>
      <c r="AF384" s="21"/>
      <c r="AG384" s="21"/>
      <c r="AH384" s="21"/>
    </row>
    <row r="385" spans="3:34" ht="15.75" customHeight="1">
      <c r="C385" s="208"/>
      <c r="F385" s="34"/>
      <c r="G385" s="34"/>
      <c r="H385" s="34"/>
      <c r="I385" s="34"/>
      <c r="J385" s="34"/>
      <c r="K385" s="34"/>
      <c r="M385" s="21"/>
      <c r="AE385" s="21"/>
      <c r="AF385" s="21"/>
      <c r="AG385" s="21"/>
      <c r="AH385" s="21"/>
    </row>
    <row r="386" spans="3:34" ht="15.75" customHeight="1">
      <c r="C386" s="208"/>
      <c r="F386" s="34"/>
      <c r="G386" s="34"/>
      <c r="H386" s="34"/>
      <c r="I386" s="34"/>
      <c r="J386" s="34"/>
      <c r="K386" s="34"/>
      <c r="M386" s="21"/>
      <c r="AE386" s="21"/>
      <c r="AF386" s="21"/>
      <c r="AG386" s="21"/>
      <c r="AH386" s="21"/>
    </row>
    <row r="387" spans="3:34" ht="15.75" customHeight="1">
      <c r="C387" s="208"/>
      <c r="F387" s="34"/>
      <c r="G387" s="34"/>
      <c r="H387" s="34"/>
      <c r="I387" s="34"/>
      <c r="J387" s="34"/>
      <c r="K387" s="34"/>
      <c r="M387" s="21"/>
      <c r="AE387" s="21"/>
      <c r="AF387" s="21"/>
      <c r="AG387" s="21"/>
      <c r="AH387" s="21"/>
    </row>
    <row r="388" spans="3:34" ht="15.75" customHeight="1">
      <c r="C388" s="208"/>
      <c r="F388" s="34"/>
      <c r="G388" s="34"/>
      <c r="H388" s="34"/>
      <c r="I388" s="34"/>
      <c r="J388" s="34"/>
      <c r="K388" s="34"/>
      <c r="M388" s="21"/>
      <c r="AE388" s="21"/>
      <c r="AF388" s="21"/>
      <c r="AG388" s="21"/>
      <c r="AH388" s="21"/>
    </row>
    <row r="389" spans="3:34" ht="15.75" customHeight="1">
      <c r="C389" s="208"/>
      <c r="F389" s="34"/>
      <c r="G389" s="34"/>
      <c r="H389" s="34"/>
      <c r="I389" s="34"/>
      <c r="J389" s="34"/>
      <c r="K389" s="34"/>
      <c r="M389" s="21"/>
      <c r="AE389" s="21"/>
      <c r="AF389" s="21"/>
      <c r="AG389" s="21"/>
      <c r="AH389" s="21"/>
    </row>
    <row r="390" spans="3:34" ht="15.75" customHeight="1">
      <c r="C390" s="208"/>
      <c r="F390" s="34"/>
      <c r="G390" s="34"/>
      <c r="H390" s="34"/>
      <c r="I390" s="34"/>
      <c r="J390" s="34"/>
      <c r="K390" s="34"/>
      <c r="M390" s="21"/>
      <c r="AE390" s="21"/>
      <c r="AF390" s="21"/>
      <c r="AG390" s="21"/>
      <c r="AH390" s="21"/>
    </row>
    <row r="391" spans="3:34" ht="15.75" customHeight="1">
      <c r="C391" s="208"/>
      <c r="F391" s="34"/>
      <c r="G391" s="34"/>
      <c r="H391" s="34"/>
      <c r="I391" s="34"/>
      <c r="J391" s="34"/>
      <c r="K391" s="34"/>
      <c r="M391" s="21"/>
      <c r="AE391" s="21"/>
      <c r="AF391" s="21"/>
      <c r="AG391" s="21"/>
      <c r="AH391" s="21"/>
    </row>
    <row r="392" spans="3:34" ht="15.75" customHeight="1">
      <c r="C392" s="208"/>
      <c r="F392" s="34"/>
      <c r="G392" s="34"/>
      <c r="H392" s="34"/>
      <c r="I392" s="34"/>
      <c r="J392" s="34"/>
      <c r="K392" s="34"/>
      <c r="M392" s="21"/>
      <c r="AE392" s="21"/>
      <c r="AF392" s="21"/>
      <c r="AG392" s="21"/>
      <c r="AH392" s="21"/>
    </row>
    <row r="393" spans="3:34" ht="15.75" customHeight="1">
      <c r="C393" s="208"/>
      <c r="F393" s="34"/>
      <c r="G393" s="34"/>
      <c r="H393" s="34"/>
      <c r="I393" s="34"/>
      <c r="J393" s="34"/>
      <c r="K393" s="34"/>
      <c r="M393" s="21"/>
      <c r="AE393" s="21"/>
      <c r="AF393" s="21"/>
      <c r="AG393" s="21"/>
      <c r="AH393" s="21"/>
    </row>
    <row r="394" spans="3:34" ht="15.75" customHeight="1">
      <c r="C394" s="208"/>
      <c r="F394" s="34"/>
      <c r="G394" s="34"/>
      <c r="H394" s="34"/>
      <c r="I394" s="34"/>
      <c r="J394" s="34"/>
      <c r="K394" s="34"/>
      <c r="M394" s="21"/>
      <c r="AE394" s="21"/>
      <c r="AF394" s="21"/>
      <c r="AG394" s="21"/>
      <c r="AH394" s="21"/>
    </row>
    <row r="395" spans="3:34" ht="15.75" customHeight="1">
      <c r="C395" s="208"/>
      <c r="F395" s="34"/>
      <c r="G395" s="34"/>
      <c r="H395" s="34"/>
      <c r="I395" s="34"/>
      <c r="J395" s="34"/>
      <c r="K395" s="34"/>
      <c r="M395" s="21"/>
      <c r="AE395" s="21"/>
      <c r="AF395" s="21"/>
      <c r="AG395" s="21"/>
      <c r="AH395" s="21"/>
    </row>
    <row r="396" spans="3:34" ht="15.75" customHeight="1">
      <c r="C396" s="208"/>
      <c r="F396" s="34"/>
      <c r="G396" s="34"/>
      <c r="H396" s="34"/>
      <c r="I396" s="34"/>
      <c r="J396" s="34"/>
      <c r="K396" s="34"/>
      <c r="M396" s="21"/>
      <c r="AE396" s="21"/>
      <c r="AF396" s="21"/>
      <c r="AG396" s="21"/>
      <c r="AH396" s="21"/>
    </row>
    <row r="397" spans="3:34" ht="15.75" customHeight="1">
      <c r="C397" s="208"/>
      <c r="F397" s="34"/>
      <c r="G397" s="34"/>
      <c r="H397" s="34"/>
      <c r="I397" s="34"/>
      <c r="J397" s="34"/>
      <c r="K397" s="34"/>
      <c r="M397" s="21"/>
      <c r="AE397" s="21"/>
      <c r="AF397" s="21"/>
      <c r="AG397" s="21"/>
      <c r="AH397" s="21"/>
    </row>
    <row r="398" spans="3:34" ht="15.75" customHeight="1">
      <c r="C398" s="208"/>
      <c r="F398" s="34"/>
      <c r="G398" s="34"/>
      <c r="H398" s="34"/>
      <c r="I398" s="34"/>
      <c r="J398" s="34"/>
      <c r="K398" s="34"/>
      <c r="M398" s="21"/>
      <c r="AE398" s="21"/>
      <c r="AF398" s="21"/>
      <c r="AG398" s="21"/>
      <c r="AH398" s="21"/>
    </row>
    <row r="399" spans="3:34" ht="15.75" customHeight="1">
      <c r="C399" s="208"/>
      <c r="F399" s="34"/>
      <c r="G399" s="34"/>
      <c r="H399" s="34"/>
      <c r="I399" s="34"/>
      <c r="J399" s="34"/>
      <c r="K399" s="34"/>
      <c r="M399" s="21"/>
      <c r="AE399" s="21"/>
      <c r="AF399" s="21"/>
      <c r="AG399" s="21"/>
      <c r="AH399" s="21"/>
    </row>
    <row r="400" spans="3:34" ht="15.75" customHeight="1">
      <c r="C400" s="208"/>
      <c r="F400" s="34"/>
      <c r="G400" s="34"/>
      <c r="H400" s="34"/>
      <c r="I400" s="34"/>
      <c r="J400" s="34"/>
      <c r="K400" s="34"/>
      <c r="M400" s="21"/>
      <c r="AE400" s="21"/>
      <c r="AF400" s="21"/>
      <c r="AG400" s="21"/>
      <c r="AH400" s="21"/>
    </row>
    <row r="401" spans="3:34" ht="15.75" customHeight="1">
      <c r="C401" s="208"/>
      <c r="F401" s="34"/>
      <c r="G401" s="34"/>
      <c r="H401" s="34"/>
      <c r="I401" s="34"/>
      <c r="J401" s="34"/>
      <c r="K401" s="34"/>
      <c r="M401" s="21"/>
      <c r="AE401" s="21"/>
      <c r="AF401" s="21"/>
      <c r="AG401" s="21"/>
      <c r="AH401" s="21"/>
    </row>
    <row r="402" spans="3:34" ht="15.75" customHeight="1">
      <c r="C402" s="208"/>
      <c r="F402" s="34"/>
      <c r="G402" s="34"/>
      <c r="H402" s="34"/>
      <c r="I402" s="34"/>
      <c r="J402" s="34"/>
      <c r="K402" s="34"/>
      <c r="M402" s="21"/>
      <c r="AE402" s="21"/>
      <c r="AF402" s="21"/>
      <c r="AG402" s="21"/>
      <c r="AH402" s="21"/>
    </row>
    <row r="403" spans="3:34" ht="15.75" customHeight="1">
      <c r="C403" s="208"/>
      <c r="F403" s="34"/>
      <c r="G403" s="34"/>
      <c r="H403" s="34"/>
      <c r="I403" s="34"/>
      <c r="J403" s="34"/>
      <c r="K403" s="34"/>
      <c r="M403" s="21"/>
      <c r="AE403" s="21"/>
      <c r="AF403" s="21"/>
      <c r="AG403" s="21"/>
      <c r="AH403" s="21"/>
    </row>
    <row r="404" spans="3:34" ht="15.75" customHeight="1">
      <c r="C404" s="208"/>
      <c r="F404" s="34"/>
      <c r="G404" s="34"/>
      <c r="H404" s="34"/>
      <c r="I404" s="34"/>
      <c r="J404" s="34"/>
      <c r="K404" s="34"/>
      <c r="M404" s="21"/>
      <c r="AE404" s="21"/>
      <c r="AF404" s="21"/>
      <c r="AG404" s="21"/>
      <c r="AH404" s="21"/>
    </row>
    <row r="405" spans="3:34" ht="15.75" customHeight="1">
      <c r="C405" s="208"/>
      <c r="F405" s="34"/>
      <c r="G405" s="34"/>
      <c r="H405" s="34"/>
      <c r="I405" s="34"/>
      <c r="J405" s="34"/>
      <c r="K405" s="34"/>
      <c r="M405" s="21"/>
      <c r="AE405" s="21"/>
      <c r="AF405" s="21"/>
      <c r="AG405" s="21"/>
      <c r="AH405" s="21"/>
    </row>
    <row r="406" spans="3:34" ht="15.75" customHeight="1">
      <c r="C406" s="208"/>
      <c r="F406" s="34"/>
      <c r="G406" s="34"/>
      <c r="H406" s="34"/>
      <c r="I406" s="34"/>
      <c r="J406" s="34"/>
      <c r="K406" s="34"/>
      <c r="M406" s="21"/>
      <c r="AE406" s="21"/>
      <c r="AF406" s="21"/>
      <c r="AG406" s="21"/>
      <c r="AH406" s="21"/>
    </row>
    <row r="407" spans="3:34" ht="15.75" customHeight="1">
      <c r="C407" s="208"/>
      <c r="F407" s="34"/>
      <c r="G407" s="34"/>
      <c r="H407" s="34"/>
      <c r="I407" s="34"/>
      <c r="J407" s="34"/>
      <c r="K407" s="34"/>
      <c r="M407" s="21"/>
      <c r="AE407" s="21"/>
      <c r="AF407" s="21"/>
      <c r="AG407" s="21"/>
      <c r="AH407" s="21"/>
    </row>
    <row r="408" spans="3:34" ht="15.75" customHeight="1">
      <c r="C408" s="208"/>
      <c r="F408" s="34"/>
      <c r="G408" s="34"/>
      <c r="H408" s="34"/>
      <c r="I408" s="34"/>
      <c r="J408" s="34"/>
      <c r="K408" s="34"/>
      <c r="M408" s="21"/>
      <c r="AE408" s="21"/>
      <c r="AF408" s="21"/>
      <c r="AG408" s="21"/>
      <c r="AH408" s="21"/>
    </row>
    <row r="409" spans="3:34" ht="15.75" customHeight="1">
      <c r="C409" s="208"/>
      <c r="F409" s="34"/>
      <c r="G409" s="34"/>
      <c r="H409" s="34"/>
      <c r="I409" s="34"/>
      <c r="J409" s="34"/>
      <c r="K409" s="34"/>
      <c r="M409" s="21"/>
      <c r="AE409" s="21"/>
      <c r="AF409" s="21"/>
      <c r="AG409" s="21"/>
      <c r="AH409" s="21"/>
    </row>
    <row r="410" spans="3:34" ht="15.75" customHeight="1">
      <c r="C410" s="208"/>
      <c r="F410" s="34"/>
      <c r="G410" s="34"/>
      <c r="H410" s="34"/>
      <c r="I410" s="34"/>
      <c r="J410" s="34"/>
      <c r="K410" s="34"/>
      <c r="M410" s="21"/>
      <c r="AE410" s="21"/>
      <c r="AF410" s="21"/>
      <c r="AG410" s="21"/>
      <c r="AH410" s="21"/>
    </row>
    <row r="411" spans="3:34" ht="15.75" customHeight="1">
      <c r="C411" s="208"/>
      <c r="F411" s="34"/>
      <c r="G411" s="34"/>
      <c r="H411" s="34"/>
      <c r="I411" s="34"/>
      <c r="J411" s="34"/>
      <c r="K411" s="34"/>
      <c r="M411" s="21"/>
      <c r="AE411" s="21"/>
      <c r="AF411" s="21"/>
      <c r="AG411" s="21"/>
      <c r="AH411" s="21"/>
    </row>
    <row r="412" spans="3:34" ht="15.75" customHeight="1">
      <c r="C412" s="208"/>
      <c r="F412" s="34"/>
      <c r="G412" s="34"/>
      <c r="H412" s="34"/>
      <c r="I412" s="34"/>
      <c r="J412" s="34"/>
      <c r="K412" s="34"/>
      <c r="M412" s="21"/>
      <c r="AE412" s="21"/>
      <c r="AF412" s="21"/>
      <c r="AG412" s="21"/>
      <c r="AH412" s="21"/>
    </row>
    <row r="413" spans="3:34" ht="15.75" customHeight="1">
      <c r="C413" s="208"/>
      <c r="F413" s="34"/>
      <c r="G413" s="34"/>
      <c r="H413" s="34"/>
      <c r="I413" s="34"/>
      <c r="J413" s="34"/>
      <c r="K413" s="34"/>
      <c r="M413" s="21"/>
      <c r="AE413" s="21"/>
      <c r="AF413" s="21"/>
      <c r="AG413" s="21"/>
      <c r="AH413" s="21"/>
    </row>
    <row r="414" spans="3:34" ht="15.75" customHeight="1">
      <c r="C414" s="208"/>
      <c r="F414" s="34"/>
      <c r="G414" s="34"/>
      <c r="H414" s="34"/>
      <c r="I414" s="34"/>
      <c r="J414" s="34"/>
      <c r="K414" s="34"/>
      <c r="M414" s="21"/>
      <c r="AE414" s="21"/>
      <c r="AF414" s="21"/>
      <c r="AG414" s="21"/>
      <c r="AH414" s="21"/>
    </row>
    <row r="415" spans="3:34" ht="15.75" customHeight="1">
      <c r="C415" s="208"/>
      <c r="F415" s="34"/>
      <c r="G415" s="34"/>
      <c r="H415" s="34"/>
      <c r="I415" s="34"/>
      <c r="J415" s="34"/>
      <c r="K415" s="34"/>
      <c r="M415" s="21"/>
      <c r="AE415" s="21"/>
      <c r="AF415" s="21"/>
      <c r="AG415" s="21"/>
      <c r="AH415" s="21"/>
    </row>
    <row r="416" spans="3:34" ht="15.75" customHeight="1">
      <c r="C416" s="208"/>
      <c r="F416" s="34"/>
      <c r="G416" s="34"/>
      <c r="H416" s="34"/>
      <c r="I416" s="34"/>
      <c r="J416" s="34"/>
      <c r="K416" s="34"/>
      <c r="M416" s="21"/>
      <c r="AE416" s="21"/>
      <c r="AF416" s="21"/>
      <c r="AG416" s="21"/>
      <c r="AH416" s="21"/>
    </row>
    <row r="417" spans="3:34" ht="15.75" customHeight="1">
      <c r="C417" s="208"/>
      <c r="F417" s="34"/>
      <c r="G417" s="34"/>
      <c r="H417" s="34"/>
      <c r="I417" s="34"/>
      <c r="J417" s="34"/>
      <c r="K417" s="34"/>
      <c r="M417" s="21"/>
      <c r="AE417" s="21"/>
      <c r="AF417" s="21"/>
      <c r="AG417" s="21"/>
      <c r="AH417" s="21"/>
    </row>
    <row r="418" spans="3:34" ht="15.75" customHeight="1">
      <c r="C418" s="208"/>
      <c r="F418" s="34"/>
      <c r="G418" s="34"/>
      <c r="H418" s="34"/>
      <c r="I418" s="34"/>
      <c r="J418" s="34"/>
      <c r="K418" s="34"/>
      <c r="M418" s="21"/>
      <c r="AE418" s="21"/>
      <c r="AF418" s="21"/>
      <c r="AG418" s="21"/>
      <c r="AH418" s="21"/>
    </row>
    <row r="419" spans="3:34" ht="15.75" customHeight="1">
      <c r="C419" s="208"/>
      <c r="F419" s="34"/>
      <c r="G419" s="34"/>
      <c r="H419" s="34"/>
      <c r="I419" s="34"/>
      <c r="J419" s="34"/>
      <c r="K419" s="34"/>
      <c r="M419" s="21"/>
      <c r="AE419" s="21"/>
      <c r="AF419" s="21"/>
      <c r="AG419" s="21"/>
      <c r="AH419" s="21"/>
    </row>
    <row r="420" spans="3:34" ht="15.75" customHeight="1">
      <c r="C420" s="208"/>
      <c r="F420" s="34"/>
      <c r="G420" s="34"/>
      <c r="H420" s="34"/>
      <c r="I420" s="34"/>
      <c r="J420" s="34"/>
      <c r="K420" s="34"/>
      <c r="M420" s="21"/>
      <c r="AE420" s="21"/>
      <c r="AF420" s="21"/>
      <c r="AG420" s="21"/>
      <c r="AH420" s="21"/>
    </row>
    <row r="421" spans="3:34" ht="15.75" customHeight="1">
      <c r="C421" s="208"/>
      <c r="F421" s="34"/>
      <c r="G421" s="34"/>
      <c r="H421" s="34"/>
      <c r="I421" s="34"/>
      <c r="J421" s="34"/>
      <c r="K421" s="34"/>
      <c r="M421" s="21"/>
      <c r="AE421" s="21"/>
      <c r="AF421" s="21"/>
      <c r="AG421" s="21"/>
      <c r="AH421" s="21"/>
    </row>
    <row r="422" spans="3:34" ht="15.75" customHeight="1">
      <c r="C422" s="208"/>
      <c r="F422" s="34"/>
      <c r="G422" s="34"/>
      <c r="H422" s="34"/>
      <c r="I422" s="34"/>
      <c r="J422" s="34"/>
      <c r="K422" s="34"/>
      <c r="M422" s="21"/>
      <c r="AE422" s="21"/>
      <c r="AF422" s="21"/>
      <c r="AG422" s="21"/>
      <c r="AH422" s="21"/>
    </row>
    <row r="423" spans="3:34" ht="15.75" customHeight="1">
      <c r="C423" s="208"/>
      <c r="F423" s="34"/>
      <c r="G423" s="34"/>
      <c r="H423" s="34"/>
      <c r="I423" s="34"/>
      <c r="J423" s="34"/>
      <c r="K423" s="34"/>
      <c r="M423" s="21"/>
      <c r="AE423" s="21"/>
      <c r="AF423" s="21"/>
      <c r="AG423" s="21"/>
      <c r="AH423" s="21"/>
    </row>
    <row r="424" spans="3:34" ht="15.75" customHeight="1">
      <c r="C424" s="208"/>
      <c r="F424" s="34"/>
      <c r="G424" s="34"/>
      <c r="H424" s="34"/>
      <c r="I424" s="34"/>
      <c r="J424" s="34"/>
      <c r="K424" s="34"/>
      <c r="M424" s="21"/>
      <c r="AE424" s="21"/>
      <c r="AF424" s="21"/>
      <c r="AG424" s="21"/>
      <c r="AH424" s="21"/>
    </row>
    <row r="425" spans="3:34" ht="15.75" customHeight="1">
      <c r="C425" s="208"/>
      <c r="F425" s="34"/>
      <c r="G425" s="34"/>
      <c r="H425" s="34"/>
      <c r="I425" s="34"/>
      <c r="J425" s="34"/>
      <c r="K425" s="34"/>
      <c r="M425" s="21"/>
      <c r="AE425" s="21"/>
      <c r="AF425" s="21"/>
      <c r="AG425" s="21"/>
      <c r="AH425" s="21"/>
    </row>
    <row r="426" spans="3:34" ht="15.75" customHeight="1">
      <c r="C426" s="208"/>
      <c r="F426" s="34"/>
      <c r="G426" s="34"/>
      <c r="H426" s="34"/>
      <c r="I426" s="34"/>
      <c r="J426" s="34"/>
      <c r="K426" s="34"/>
      <c r="M426" s="21"/>
      <c r="AE426" s="21"/>
      <c r="AF426" s="21"/>
      <c r="AG426" s="21"/>
      <c r="AH426" s="21"/>
    </row>
    <row r="427" spans="3:34" ht="15.75" customHeight="1">
      <c r="C427" s="208"/>
      <c r="F427" s="34"/>
      <c r="G427" s="34"/>
      <c r="H427" s="34"/>
      <c r="I427" s="34"/>
      <c r="J427" s="34"/>
      <c r="K427" s="34"/>
      <c r="M427" s="21"/>
      <c r="AE427" s="21"/>
      <c r="AF427" s="21"/>
      <c r="AG427" s="21"/>
      <c r="AH427" s="21"/>
    </row>
    <row r="428" spans="3:34" ht="15.75" customHeight="1">
      <c r="C428" s="208"/>
      <c r="F428" s="34"/>
      <c r="G428" s="34"/>
      <c r="H428" s="34"/>
      <c r="I428" s="34"/>
      <c r="J428" s="34"/>
      <c r="K428" s="34"/>
      <c r="M428" s="21"/>
      <c r="AE428" s="21"/>
      <c r="AF428" s="21"/>
      <c r="AG428" s="21"/>
      <c r="AH428" s="21"/>
    </row>
    <row r="429" spans="3:34" ht="15.75" customHeight="1">
      <c r="C429" s="208"/>
      <c r="F429" s="34"/>
      <c r="G429" s="34"/>
      <c r="H429" s="34"/>
      <c r="I429" s="34"/>
      <c r="J429" s="34"/>
      <c r="K429" s="34"/>
      <c r="M429" s="21"/>
      <c r="AE429" s="21"/>
      <c r="AF429" s="21"/>
      <c r="AG429" s="21"/>
      <c r="AH429" s="21"/>
    </row>
    <row r="430" spans="3:34" ht="15.75" customHeight="1">
      <c r="C430" s="208"/>
      <c r="F430" s="34"/>
      <c r="G430" s="34"/>
      <c r="H430" s="34"/>
      <c r="I430" s="34"/>
      <c r="J430" s="34"/>
      <c r="K430" s="34"/>
      <c r="M430" s="21"/>
      <c r="AE430" s="21"/>
      <c r="AF430" s="21"/>
      <c r="AG430" s="21"/>
      <c r="AH430" s="21"/>
    </row>
    <row r="431" spans="3:34" ht="15.75" customHeight="1">
      <c r="C431" s="208"/>
      <c r="F431" s="34"/>
      <c r="G431" s="34"/>
      <c r="H431" s="34"/>
      <c r="I431" s="34"/>
      <c r="J431" s="34"/>
      <c r="K431" s="34"/>
      <c r="M431" s="21"/>
      <c r="AE431" s="21"/>
      <c r="AF431" s="21"/>
      <c r="AG431" s="21"/>
      <c r="AH431" s="21"/>
    </row>
    <row r="432" spans="3:34" ht="15.75" customHeight="1">
      <c r="C432" s="208"/>
      <c r="F432" s="34"/>
      <c r="G432" s="34"/>
      <c r="H432" s="34"/>
      <c r="I432" s="34"/>
      <c r="J432" s="34"/>
      <c r="K432" s="34"/>
      <c r="M432" s="21"/>
      <c r="AE432" s="21"/>
      <c r="AF432" s="21"/>
      <c r="AG432" s="21"/>
      <c r="AH432" s="21"/>
    </row>
    <row r="433" spans="3:34" ht="15.75" customHeight="1">
      <c r="C433" s="208"/>
      <c r="F433" s="34"/>
      <c r="G433" s="34"/>
      <c r="H433" s="34"/>
      <c r="I433" s="34"/>
      <c r="J433" s="34"/>
      <c r="K433" s="34"/>
      <c r="M433" s="21"/>
      <c r="AE433" s="21"/>
      <c r="AF433" s="21"/>
      <c r="AG433" s="21"/>
      <c r="AH433" s="21"/>
    </row>
    <row r="434" spans="3:34" ht="15.75" customHeight="1">
      <c r="C434" s="208"/>
      <c r="F434" s="34"/>
      <c r="G434" s="34"/>
      <c r="H434" s="34"/>
      <c r="I434" s="34"/>
      <c r="J434" s="34"/>
      <c r="K434" s="34"/>
      <c r="M434" s="21"/>
      <c r="AE434" s="21"/>
      <c r="AF434" s="21"/>
      <c r="AG434" s="21"/>
      <c r="AH434" s="21"/>
    </row>
    <row r="435" spans="3:34" ht="15.75" customHeight="1">
      <c r="C435" s="208"/>
      <c r="F435" s="34"/>
      <c r="G435" s="34"/>
      <c r="H435" s="34"/>
      <c r="I435" s="34"/>
      <c r="J435" s="34"/>
      <c r="K435" s="34"/>
      <c r="M435" s="21"/>
      <c r="AE435" s="21"/>
      <c r="AF435" s="21"/>
      <c r="AG435" s="21"/>
      <c r="AH435" s="21"/>
    </row>
    <row r="436" spans="3:34" ht="15.75" customHeight="1">
      <c r="C436" s="208"/>
      <c r="F436" s="34"/>
      <c r="G436" s="34"/>
      <c r="H436" s="34"/>
      <c r="I436" s="34"/>
      <c r="J436" s="34"/>
      <c r="K436" s="34"/>
      <c r="M436" s="21"/>
      <c r="AE436" s="21"/>
      <c r="AF436" s="21"/>
      <c r="AG436" s="21"/>
      <c r="AH436" s="21"/>
    </row>
    <row r="437" spans="3:34" ht="15.75" customHeight="1">
      <c r="C437" s="208"/>
      <c r="F437" s="34"/>
      <c r="G437" s="34"/>
      <c r="H437" s="34"/>
      <c r="I437" s="34"/>
      <c r="J437" s="34"/>
      <c r="K437" s="34"/>
      <c r="M437" s="21"/>
      <c r="AE437" s="21"/>
      <c r="AF437" s="21"/>
      <c r="AG437" s="21"/>
      <c r="AH437" s="21"/>
    </row>
    <row r="438" spans="3:34" ht="15.75" customHeight="1">
      <c r="C438" s="208"/>
      <c r="F438" s="34"/>
      <c r="G438" s="34"/>
      <c r="H438" s="34"/>
      <c r="I438" s="34"/>
      <c r="J438" s="34"/>
      <c r="K438" s="34"/>
      <c r="M438" s="21"/>
      <c r="AE438" s="21"/>
      <c r="AF438" s="21"/>
      <c r="AG438" s="21"/>
      <c r="AH438" s="21"/>
    </row>
    <row r="439" spans="3:34" ht="15.75" customHeight="1">
      <c r="C439" s="208"/>
      <c r="F439" s="34"/>
      <c r="G439" s="34"/>
      <c r="H439" s="34"/>
      <c r="I439" s="34"/>
      <c r="J439" s="34"/>
      <c r="K439" s="34"/>
      <c r="M439" s="21"/>
      <c r="AE439" s="21"/>
      <c r="AF439" s="21"/>
      <c r="AG439" s="21"/>
      <c r="AH439" s="21"/>
    </row>
    <row r="440" spans="3:34" ht="15.75" customHeight="1">
      <c r="C440" s="208"/>
      <c r="F440" s="34"/>
      <c r="G440" s="34"/>
      <c r="H440" s="34"/>
      <c r="I440" s="34"/>
      <c r="J440" s="34"/>
      <c r="K440" s="34"/>
      <c r="M440" s="21"/>
      <c r="AE440" s="21"/>
      <c r="AF440" s="21"/>
      <c r="AG440" s="21"/>
      <c r="AH440" s="21"/>
    </row>
    <row r="441" spans="3:34" ht="15.75" customHeight="1">
      <c r="C441" s="208"/>
      <c r="F441" s="34"/>
      <c r="G441" s="34"/>
      <c r="H441" s="34"/>
      <c r="I441" s="34"/>
      <c r="J441" s="34"/>
      <c r="K441" s="34"/>
      <c r="M441" s="21"/>
      <c r="AE441" s="21"/>
      <c r="AF441" s="21"/>
      <c r="AG441" s="21"/>
      <c r="AH441" s="21"/>
    </row>
    <row r="442" spans="3:34" ht="15.75" customHeight="1">
      <c r="C442" s="208"/>
      <c r="F442" s="34"/>
      <c r="G442" s="34"/>
      <c r="H442" s="34"/>
      <c r="I442" s="34"/>
      <c r="J442" s="34"/>
      <c r="K442" s="34"/>
      <c r="M442" s="21"/>
      <c r="AE442" s="21"/>
      <c r="AF442" s="21"/>
      <c r="AG442" s="21"/>
      <c r="AH442" s="21"/>
    </row>
    <row r="443" spans="3:34" ht="15.75" customHeight="1">
      <c r="C443" s="208"/>
      <c r="F443" s="34"/>
      <c r="G443" s="34"/>
      <c r="H443" s="34"/>
      <c r="I443" s="34"/>
      <c r="J443" s="34"/>
      <c r="K443" s="34"/>
      <c r="M443" s="21"/>
      <c r="AE443" s="21"/>
      <c r="AF443" s="21"/>
      <c r="AG443" s="21"/>
      <c r="AH443" s="21"/>
    </row>
    <row r="444" spans="3:34" ht="15.75" customHeight="1">
      <c r="C444" s="208"/>
      <c r="F444" s="34"/>
      <c r="G444" s="34"/>
      <c r="H444" s="34"/>
      <c r="I444" s="34"/>
      <c r="J444" s="34"/>
      <c r="K444" s="34"/>
      <c r="M444" s="21"/>
      <c r="AE444" s="21"/>
      <c r="AF444" s="21"/>
      <c r="AG444" s="21"/>
      <c r="AH444" s="21"/>
    </row>
    <row r="445" spans="3:34" ht="15.75" customHeight="1">
      <c r="C445" s="208"/>
      <c r="F445" s="34"/>
      <c r="G445" s="34"/>
      <c r="H445" s="34"/>
      <c r="I445" s="34"/>
      <c r="J445" s="34"/>
      <c r="K445" s="34"/>
      <c r="M445" s="21"/>
      <c r="AE445" s="21"/>
      <c r="AF445" s="21"/>
      <c r="AG445" s="21"/>
      <c r="AH445" s="21"/>
    </row>
    <row r="446" spans="3:34" ht="15.75" customHeight="1">
      <c r="C446" s="208"/>
      <c r="F446" s="34"/>
      <c r="G446" s="34"/>
      <c r="H446" s="34"/>
      <c r="I446" s="34"/>
      <c r="J446" s="34"/>
      <c r="K446" s="34"/>
      <c r="M446" s="21"/>
      <c r="AE446" s="21"/>
      <c r="AF446" s="21"/>
      <c r="AG446" s="21"/>
      <c r="AH446" s="21"/>
    </row>
    <row r="447" spans="3:34" ht="15.75" customHeight="1">
      <c r="C447" s="208"/>
      <c r="F447" s="34"/>
      <c r="G447" s="34"/>
      <c r="H447" s="34"/>
      <c r="I447" s="34"/>
      <c r="J447" s="34"/>
      <c r="K447" s="34"/>
      <c r="M447" s="21"/>
      <c r="AE447" s="21"/>
      <c r="AF447" s="21"/>
      <c r="AG447" s="21"/>
      <c r="AH447" s="21"/>
    </row>
    <row r="448" spans="3:34" ht="15.75" customHeight="1">
      <c r="C448" s="208"/>
      <c r="F448" s="34"/>
      <c r="G448" s="34"/>
      <c r="H448" s="34"/>
      <c r="I448" s="34"/>
      <c r="J448" s="34"/>
      <c r="K448" s="34"/>
      <c r="M448" s="21"/>
      <c r="AE448" s="21"/>
      <c r="AF448" s="21"/>
      <c r="AG448" s="21"/>
      <c r="AH448" s="21"/>
    </row>
    <row r="449" spans="3:34" ht="15.75" customHeight="1">
      <c r="C449" s="208"/>
      <c r="F449" s="34"/>
      <c r="G449" s="34"/>
      <c r="H449" s="34"/>
      <c r="I449" s="34"/>
      <c r="J449" s="34"/>
      <c r="K449" s="34"/>
      <c r="M449" s="21"/>
      <c r="AE449" s="21"/>
      <c r="AF449" s="21"/>
      <c r="AG449" s="21"/>
      <c r="AH449" s="21"/>
    </row>
    <row r="450" spans="3:34" ht="15.75" customHeight="1">
      <c r="C450" s="208"/>
      <c r="F450" s="34"/>
      <c r="G450" s="34"/>
      <c r="H450" s="34"/>
      <c r="I450" s="34"/>
      <c r="J450" s="34"/>
      <c r="K450" s="34"/>
      <c r="M450" s="21"/>
      <c r="AE450" s="21"/>
      <c r="AF450" s="21"/>
      <c r="AG450" s="21"/>
      <c r="AH450" s="21"/>
    </row>
    <row r="451" spans="3:34" ht="15.75" customHeight="1">
      <c r="C451" s="208"/>
      <c r="F451" s="34"/>
      <c r="G451" s="34"/>
      <c r="H451" s="34"/>
      <c r="I451" s="34"/>
      <c r="J451" s="34"/>
      <c r="K451" s="34"/>
      <c r="M451" s="21"/>
      <c r="AE451" s="21"/>
      <c r="AF451" s="21"/>
      <c r="AG451" s="21"/>
      <c r="AH451" s="21"/>
    </row>
    <row r="452" spans="3:34" ht="15.75" customHeight="1">
      <c r="C452" s="208"/>
      <c r="F452" s="34"/>
      <c r="G452" s="34"/>
      <c r="H452" s="34"/>
      <c r="I452" s="34"/>
      <c r="J452" s="34"/>
      <c r="K452" s="34"/>
      <c r="M452" s="21"/>
      <c r="AE452" s="21"/>
      <c r="AF452" s="21"/>
      <c r="AG452" s="21"/>
      <c r="AH452" s="21"/>
    </row>
    <row r="453" spans="3:34" ht="15.75" customHeight="1">
      <c r="C453" s="208"/>
      <c r="F453" s="34"/>
      <c r="G453" s="34"/>
      <c r="H453" s="34"/>
      <c r="I453" s="34"/>
      <c r="J453" s="34"/>
      <c r="K453" s="34"/>
      <c r="M453" s="21"/>
      <c r="AE453" s="21"/>
      <c r="AF453" s="21"/>
      <c r="AG453" s="21"/>
      <c r="AH453" s="21"/>
    </row>
    <row r="454" spans="3:34" ht="15.75" customHeight="1">
      <c r="C454" s="208"/>
      <c r="F454" s="34"/>
      <c r="G454" s="34"/>
      <c r="H454" s="34"/>
      <c r="I454" s="34"/>
      <c r="J454" s="34"/>
      <c r="K454" s="34"/>
      <c r="M454" s="21"/>
      <c r="AE454" s="21"/>
      <c r="AF454" s="21"/>
      <c r="AG454" s="21"/>
      <c r="AH454" s="21"/>
    </row>
    <row r="455" spans="3:34" ht="15.75" customHeight="1">
      <c r="C455" s="208"/>
      <c r="F455" s="34"/>
      <c r="G455" s="34"/>
      <c r="H455" s="34"/>
      <c r="I455" s="34"/>
      <c r="J455" s="34"/>
      <c r="K455" s="34"/>
      <c r="M455" s="21"/>
      <c r="AE455" s="21"/>
      <c r="AF455" s="21"/>
      <c r="AG455" s="21"/>
      <c r="AH455" s="21"/>
    </row>
    <row r="456" spans="3:34" ht="15.75" customHeight="1">
      <c r="C456" s="208"/>
      <c r="F456" s="34"/>
      <c r="G456" s="34"/>
      <c r="H456" s="34"/>
      <c r="I456" s="34"/>
      <c r="J456" s="34"/>
      <c r="K456" s="34"/>
      <c r="M456" s="21"/>
      <c r="AE456" s="21"/>
      <c r="AF456" s="21"/>
      <c r="AG456" s="21"/>
      <c r="AH456" s="21"/>
    </row>
    <row r="457" spans="3:34" ht="15.75" customHeight="1">
      <c r="C457" s="208"/>
      <c r="F457" s="34"/>
      <c r="G457" s="34"/>
      <c r="H457" s="34"/>
      <c r="I457" s="34"/>
      <c r="J457" s="34"/>
      <c r="K457" s="34"/>
      <c r="M457" s="21"/>
      <c r="AE457" s="21"/>
      <c r="AF457" s="21"/>
      <c r="AG457" s="21"/>
      <c r="AH457" s="21"/>
    </row>
    <row r="458" spans="3:34" ht="15.75" customHeight="1">
      <c r="C458" s="208"/>
      <c r="F458" s="34"/>
      <c r="G458" s="34"/>
      <c r="H458" s="34"/>
      <c r="I458" s="34"/>
      <c r="J458" s="34"/>
      <c r="K458" s="34"/>
      <c r="M458" s="21"/>
      <c r="AE458" s="21"/>
      <c r="AF458" s="21"/>
      <c r="AG458" s="21"/>
      <c r="AH458" s="21"/>
    </row>
    <row r="459" spans="3:34" ht="15.75" customHeight="1">
      <c r="C459" s="208"/>
      <c r="F459" s="34"/>
      <c r="G459" s="34"/>
      <c r="H459" s="34"/>
      <c r="I459" s="34"/>
      <c r="J459" s="34"/>
      <c r="K459" s="34"/>
      <c r="M459" s="21"/>
      <c r="AE459" s="21"/>
      <c r="AF459" s="21"/>
      <c r="AG459" s="21"/>
      <c r="AH459" s="21"/>
    </row>
    <row r="460" spans="3:34" ht="15.75" customHeight="1">
      <c r="C460" s="208"/>
      <c r="F460" s="34"/>
      <c r="G460" s="34"/>
      <c r="H460" s="34"/>
      <c r="I460" s="34"/>
      <c r="J460" s="34"/>
      <c r="K460" s="34"/>
      <c r="M460" s="21"/>
      <c r="AE460" s="21"/>
      <c r="AF460" s="21"/>
      <c r="AG460" s="21"/>
      <c r="AH460" s="21"/>
    </row>
    <row r="461" spans="3:34" ht="15.75" customHeight="1">
      <c r="C461" s="208"/>
      <c r="F461" s="34"/>
      <c r="G461" s="34"/>
      <c r="H461" s="34"/>
      <c r="I461" s="34"/>
      <c r="J461" s="34"/>
      <c r="K461" s="34"/>
      <c r="M461" s="21"/>
      <c r="AE461" s="21"/>
      <c r="AF461" s="21"/>
      <c r="AG461" s="21"/>
      <c r="AH461" s="21"/>
    </row>
    <row r="462" spans="3:34" ht="15.75" customHeight="1">
      <c r="C462" s="208"/>
      <c r="F462" s="34"/>
      <c r="G462" s="34"/>
      <c r="H462" s="34"/>
      <c r="I462" s="34"/>
      <c r="J462" s="34"/>
      <c r="K462" s="34"/>
      <c r="M462" s="21"/>
      <c r="AE462" s="21"/>
      <c r="AF462" s="21"/>
      <c r="AG462" s="21"/>
      <c r="AH462" s="21"/>
    </row>
    <row r="463" spans="3:34" ht="15.75" customHeight="1">
      <c r="C463" s="208"/>
      <c r="F463" s="34"/>
      <c r="G463" s="34"/>
      <c r="H463" s="34"/>
      <c r="I463" s="34"/>
      <c r="J463" s="34"/>
      <c r="K463" s="34"/>
      <c r="M463" s="21"/>
      <c r="AE463" s="21"/>
      <c r="AF463" s="21"/>
      <c r="AG463" s="21"/>
      <c r="AH463" s="21"/>
    </row>
    <row r="464" spans="3:34" ht="15.75" customHeight="1">
      <c r="C464" s="208"/>
      <c r="F464" s="34"/>
      <c r="G464" s="34"/>
      <c r="H464" s="34"/>
      <c r="I464" s="34"/>
      <c r="J464" s="34"/>
      <c r="K464" s="34"/>
      <c r="M464" s="21"/>
      <c r="AE464" s="21"/>
      <c r="AF464" s="21"/>
      <c r="AG464" s="21"/>
      <c r="AH464" s="21"/>
    </row>
    <row r="465" spans="3:34" ht="15.75" customHeight="1">
      <c r="C465" s="208"/>
      <c r="F465" s="34"/>
      <c r="G465" s="34"/>
      <c r="H465" s="34"/>
      <c r="I465" s="34"/>
      <c r="J465" s="34"/>
      <c r="K465" s="34"/>
      <c r="M465" s="21"/>
      <c r="AE465" s="21"/>
      <c r="AF465" s="21"/>
      <c r="AG465" s="21"/>
      <c r="AH465" s="21"/>
    </row>
    <row r="466" spans="3:34" ht="15.75" customHeight="1">
      <c r="C466" s="208"/>
      <c r="F466" s="34"/>
      <c r="G466" s="34"/>
      <c r="H466" s="34"/>
      <c r="I466" s="34"/>
      <c r="J466" s="34"/>
      <c r="K466" s="34"/>
      <c r="M466" s="21"/>
      <c r="AE466" s="21"/>
      <c r="AF466" s="21"/>
      <c r="AG466" s="21"/>
      <c r="AH466" s="21"/>
    </row>
    <row r="467" spans="3:34" ht="15.75" customHeight="1">
      <c r="C467" s="208"/>
      <c r="F467" s="34"/>
      <c r="G467" s="34"/>
      <c r="H467" s="34"/>
      <c r="I467" s="34"/>
      <c r="J467" s="34"/>
      <c r="K467" s="34"/>
      <c r="M467" s="21"/>
      <c r="AE467" s="21"/>
      <c r="AF467" s="21"/>
      <c r="AG467" s="21"/>
      <c r="AH467" s="21"/>
    </row>
    <row r="468" spans="3:34" ht="15.75" customHeight="1">
      <c r="C468" s="208"/>
      <c r="F468" s="34"/>
      <c r="G468" s="34"/>
      <c r="H468" s="34"/>
      <c r="I468" s="34"/>
      <c r="J468" s="34"/>
      <c r="K468" s="34"/>
      <c r="M468" s="21"/>
      <c r="AE468" s="21"/>
      <c r="AF468" s="21"/>
      <c r="AG468" s="21"/>
      <c r="AH468" s="21"/>
    </row>
    <row r="469" spans="3:34" ht="15.75" customHeight="1">
      <c r="C469" s="208"/>
      <c r="F469" s="34"/>
      <c r="G469" s="34"/>
      <c r="H469" s="34"/>
      <c r="I469" s="34"/>
      <c r="J469" s="34"/>
      <c r="K469" s="34"/>
      <c r="M469" s="21"/>
      <c r="AE469" s="21"/>
      <c r="AF469" s="21"/>
      <c r="AG469" s="21"/>
      <c r="AH469" s="21"/>
    </row>
    <row r="470" spans="3:34" ht="15.75" customHeight="1">
      <c r="C470" s="208"/>
      <c r="F470" s="34"/>
      <c r="G470" s="34"/>
      <c r="H470" s="34"/>
      <c r="I470" s="34"/>
      <c r="J470" s="34"/>
      <c r="K470" s="34"/>
      <c r="M470" s="21"/>
      <c r="AE470" s="21"/>
      <c r="AF470" s="21"/>
      <c r="AG470" s="21"/>
      <c r="AH470" s="21"/>
    </row>
    <row r="471" spans="3:34" ht="15.75" customHeight="1">
      <c r="C471" s="208"/>
      <c r="F471" s="34"/>
      <c r="G471" s="34"/>
      <c r="H471" s="34"/>
      <c r="I471" s="34"/>
      <c r="J471" s="34"/>
      <c r="K471" s="34"/>
      <c r="M471" s="21"/>
      <c r="AE471" s="21"/>
      <c r="AF471" s="21"/>
      <c r="AG471" s="21"/>
      <c r="AH471" s="21"/>
    </row>
    <row r="472" spans="3:34" ht="15.75" customHeight="1">
      <c r="C472" s="208"/>
      <c r="F472" s="34"/>
      <c r="G472" s="34"/>
      <c r="H472" s="34"/>
      <c r="I472" s="34"/>
      <c r="J472" s="34"/>
      <c r="K472" s="34"/>
      <c r="M472" s="21"/>
      <c r="AE472" s="21"/>
      <c r="AF472" s="21"/>
      <c r="AG472" s="21"/>
      <c r="AH472" s="21"/>
    </row>
    <row r="473" spans="3:34" ht="15.75" customHeight="1">
      <c r="C473" s="208"/>
      <c r="F473" s="34"/>
      <c r="G473" s="34"/>
      <c r="H473" s="34"/>
      <c r="I473" s="34"/>
      <c r="J473" s="34"/>
      <c r="K473" s="34"/>
      <c r="M473" s="21"/>
      <c r="AE473" s="21"/>
      <c r="AF473" s="21"/>
      <c r="AG473" s="21"/>
      <c r="AH473" s="21"/>
    </row>
    <row r="474" spans="3:34" ht="15.75" customHeight="1">
      <c r="C474" s="208"/>
      <c r="F474" s="34"/>
      <c r="G474" s="34"/>
      <c r="H474" s="34"/>
      <c r="I474" s="34"/>
      <c r="J474" s="34"/>
      <c r="K474" s="34"/>
      <c r="M474" s="21"/>
      <c r="AE474" s="21"/>
      <c r="AF474" s="21"/>
      <c r="AG474" s="21"/>
      <c r="AH474" s="21"/>
    </row>
    <row r="475" spans="3:34" ht="15.75" customHeight="1">
      <c r="C475" s="208"/>
      <c r="F475" s="34"/>
      <c r="G475" s="34"/>
      <c r="H475" s="34"/>
      <c r="I475" s="34"/>
      <c r="J475" s="34"/>
      <c r="K475" s="34"/>
      <c r="M475" s="21"/>
      <c r="AE475" s="21"/>
      <c r="AF475" s="21"/>
      <c r="AG475" s="21"/>
      <c r="AH475" s="21"/>
    </row>
    <row r="476" spans="3:34" ht="15.75" customHeight="1">
      <c r="C476" s="208"/>
      <c r="F476" s="34"/>
      <c r="G476" s="34"/>
      <c r="H476" s="34"/>
      <c r="I476" s="34"/>
      <c r="J476" s="34"/>
      <c r="K476" s="34"/>
      <c r="M476" s="21"/>
      <c r="AE476" s="21"/>
      <c r="AF476" s="21"/>
      <c r="AG476" s="21"/>
      <c r="AH476" s="21"/>
    </row>
    <row r="477" spans="3:34" ht="15.75" customHeight="1">
      <c r="C477" s="208"/>
      <c r="F477" s="34"/>
      <c r="G477" s="34"/>
      <c r="H477" s="34"/>
      <c r="I477" s="34"/>
      <c r="J477" s="34"/>
      <c r="K477" s="34"/>
      <c r="M477" s="21"/>
      <c r="AE477" s="21"/>
      <c r="AF477" s="21"/>
      <c r="AG477" s="21"/>
      <c r="AH477" s="21"/>
    </row>
    <row r="478" spans="3:34" ht="15.75" customHeight="1">
      <c r="C478" s="208"/>
      <c r="F478" s="34"/>
      <c r="G478" s="34"/>
      <c r="H478" s="34"/>
      <c r="I478" s="34"/>
      <c r="J478" s="34"/>
      <c r="K478" s="34"/>
      <c r="M478" s="21"/>
      <c r="AE478" s="21"/>
      <c r="AF478" s="21"/>
      <c r="AG478" s="21"/>
      <c r="AH478" s="21"/>
    </row>
    <row r="479" spans="3:34" ht="15.75" customHeight="1">
      <c r="C479" s="208"/>
      <c r="F479" s="34"/>
      <c r="G479" s="34"/>
      <c r="H479" s="34"/>
      <c r="I479" s="34"/>
      <c r="J479" s="34"/>
      <c r="K479" s="34"/>
      <c r="M479" s="21"/>
      <c r="AE479" s="21"/>
      <c r="AF479" s="21"/>
      <c r="AG479" s="21"/>
      <c r="AH479" s="21"/>
    </row>
    <row r="480" spans="3:34" ht="15.75" customHeight="1">
      <c r="C480" s="208"/>
      <c r="F480" s="34"/>
      <c r="G480" s="34"/>
      <c r="H480" s="34"/>
      <c r="I480" s="34"/>
      <c r="J480" s="34"/>
      <c r="K480" s="34"/>
      <c r="M480" s="21"/>
      <c r="AE480" s="21"/>
      <c r="AF480" s="21"/>
      <c r="AG480" s="21"/>
      <c r="AH480" s="21"/>
    </row>
    <row r="481" spans="3:34" ht="15.75" customHeight="1">
      <c r="C481" s="208"/>
      <c r="F481" s="34"/>
      <c r="G481" s="34"/>
      <c r="H481" s="34"/>
      <c r="I481" s="34"/>
      <c r="J481" s="34"/>
      <c r="K481" s="34"/>
      <c r="M481" s="21"/>
      <c r="AE481" s="21"/>
      <c r="AF481" s="21"/>
      <c r="AG481" s="21"/>
      <c r="AH481" s="21"/>
    </row>
    <row r="482" spans="3:34" ht="15.75" customHeight="1">
      <c r="C482" s="208"/>
      <c r="F482" s="34"/>
      <c r="G482" s="34"/>
      <c r="H482" s="34"/>
      <c r="I482" s="34"/>
      <c r="J482" s="34"/>
      <c r="K482" s="34"/>
      <c r="M482" s="21"/>
      <c r="AE482" s="21"/>
      <c r="AF482" s="21"/>
      <c r="AG482" s="21"/>
      <c r="AH482" s="21"/>
    </row>
    <row r="483" spans="3:34" ht="15.75" customHeight="1">
      <c r="C483" s="208"/>
      <c r="F483" s="34"/>
      <c r="G483" s="34"/>
      <c r="H483" s="34"/>
      <c r="I483" s="34"/>
      <c r="J483" s="34"/>
      <c r="K483" s="34"/>
      <c r="M483" s="21"/>
      <c r="AE483" s="21"/>
      <c r="AF483" s="21"/>
      <c r="AG483" s="21"/>
      <c r="AH483" s="21"/>
    </row>
    <row r="484" spans="3:34" ht="15.75" customHeight="1">
      <c r="C484" s="208"/>
      <c r="F484" s="34"/>
      <c r="G484" s="34"/>
      <c r="H484" s="34"/>
      <c r="I484" s="34"/>
      <c r="J484" s="34"/>
      <c r="K484" s="34"/>
      <c r="M484" s="21"/>
      <c r="AE484" s="21"/>
      <c r="AF484" s="21"/>
      <c r="AG484" s="21"/>
      <c r="AH484" s="21"/>
    </row>
    <row r="485" spans="3:34" ht="15.75" customHeight="1">
      <c r="C485" s="208"/>
      <c r="F485" s="34"/>
      <c r="G485" s="34"/>
      <c r="H485" s="34"/>
      <c r="I485" s="34"/>
      <c r="J485" s="34"/>
      <c r="K485" s="34"/>
      <c r="M485" s="21"/>
      <c r="AE485" s="21"/>
      <c r="AF485" s="21"/>
      <c r="AG485" s="21"/>
      <c r="AH485" s="21"/>
    </row>
    <row r="486" spans="3:34" ht="15.75" customHeight="1">
      <c r="C486" s="208"/>
      <c r="F486" s="34"/>
      <c r="G486" s="34"/>
      <c r="H486" s="34"/>
      <c r="I486" s="34"/>
      <c r="J486" s="34"/>
      <c r="K486" s="34"/>
      <c r="M486" s="21"/>
      <c r="AE486" s="21"/>
      <c r="AF486" s="21"/>
      <c r="AG486" s="21"/>
      <c r="AH486" s="21"/>
    </row>
    <row r="487" spans="3:34" ht="15.75" customHeight="1">
      <c r="C487" s="208"/>
      <c r="F487" s="34"/>
      <c r="G487" s="34"/>
      <c r="H487" s="34"/>
      <c r="I487" s="34"/>
      <c r="J487" s="34"/>
      <c r="K487" s="34"/>
      <c r="M487" s="21"/>
      <c r="AE487" s="21"/>
      <c r="AF487" s="21"/>
      <c r="AG487" s="21"/>
      <c r="AH487" s="21"/>
    </row>
    <row r="488" spans="3:34" ht="15.75" customHeight="1">
      <c r="C488" s="208"/>
      <c r="F488" s="34"/>
      <c r="G488" s="34"/>
      <c r="H488" s="34"/>
      <c r="I488" s="34"/>
      <c r="J488" s="34"/>
      <c r="K488" s="34"/>
      <c r="M488" s="21"/>
      <c r="AE488" s="21"/>
      <c r="AF488" s="21"/>
      <c r="AG488" s="21"/>
      <c r="AH488" s="21"/>
    </row>
    <row r="489" spans="3:34" ht="15.75" customHeight="1">
      <c r="C489" s="208"/>
      <c r="F489" s="34"/>
      <c r="G489" s="34"/>
      <c r="H489" s="34"/>
      <c r="I489" s="34"/>
      <c r="J489" s="34"/>
      <c r="K489" s="34"/>
      <c r="M489" s="21"/>
      <c r="AE489" s="21"/>
      <c r="AF489" s="21"/>
      <c r="AG489" s="21"/>
      <c r="AH489" s="21"/>
    </row>
    <row r="490" spans="3:34" ht="15.75" customHeight="1">
      <c r="C490" s="208"/>
      <c r="F490" s="34"/>
      <c r="G490" s="34"/>
      <c r="H490" s="34"/>
      <c r="I490" s="34"/>
      <c r="J490" s="34"/>
      <c r="K490" s="34"/>
      <c r="M490" s="21"/>
      <c r="AE490" s="21"/>
      <c r="AF490" s="21"/>
      <c r="AG490" s="21"/>
      <c r="AH490" s="21"/>
    </row>
    <row r="491" spans="3:34" ht="15.75" customHeight="1">
      <c r="C491" s="208"/>
      <c r="F491" s="34"/>
      <c r="G491" s="34"/>
      <c r="H491" s="34"/>
      <c r="I491" s="34"/>
      <c r="J491" s="34"/>
      <c r="K491" s="34"/>
      <c r="M491" s="21"/>
      <c r="AE491" s="21"/>
      <c r="AF491" s="21"/>
      <c r="AG491" s="21"/>
      <c r="AH491" s="21"/>
    </row>
    <row r="492" spans="3:34" ht="15.75" customHeight="1">
      <c r="C492" s="208"/>
      <c r="F492" s="34"/>
      <c r="G492" s="34"/>
      <c r="H492" s="34"/>
      <c r="I492" s="34"/>
      <c r="J492" s="34"/>
      <c r="K492" s="34"/>
      <c r="M492" s="21"/>
      <c r="AE492" s="21"/>
      <c r="AF492" s="21"/>
      <c r="AG492" s="21"/>
      <c r="AH492" s="21"/>
    </row>
    <row r="493" spans="3:34" ht="15.75" customHeight="1">
      <c r="C493" s="208"/>
      <c r="F493" s="34"/>
      <c r="G493" s="34"/>
      <c r="H493" s="34"/>
      <c r="I493" s="34"/>
      <c r="J493" s="34"/>
      <c r="K493" s="34"/>
      <c r="M493" s="21"/>
      <c r="AE493" s="21"/>
      <c r="AF493" s="21"/>
      <c r="AG493" s="21"/>
      <c r="AH493" s="21"/>
    </row>
    <row r="494" spans="3:34" ht="15.75" customHeight="1">
      <c r="C494" s="208"/>
      <c r="F494" s="34"/>
      <c r="G494" s="34"/>
      <c r="H494" s="34"/>
      <c r="I494" s="34"/>
      <c r="J494" s="34"/>
      <c r="K494" s="34"/>
      <c r="M494" s="21"/>
      <c r="AE494" s="21"/>
      <c r="AF494" s="21"/>
      <c r="AG494" s="21"/>
      <c r="AH494" s="21"/>
    </row>
    <row r="495" spans="3:34" ht="15.75" customHeight="1">
      <c r="C495" s="208"/>
      <c r="F495" s="34"/>
      <c r="G495" s="34"/>
      <c r="H495" s="34"/>
      <c r="I495" s="34"/>
      <c r="J495" s="34"/>
      <c r="K495" s="34"/>
      <c r="M495" s="21"/>
      <c r="AE495" s="21"/>
      <c r="AF495" s="21"/>
      <c r="AG495" s="21"/>
      <c r="AH495" s="21"/>
    </row>
    <row r="496" spans="3:34" ht="15.75" customHeight="1">
      <c r="C496" s="208"/>
      <c r="F496" s="34"/>
      <c r="G496" s="34"/>
      <c r="H496" s="34"/>
      <c r="I496" s="34"/>
      <c r="J496" s="34"/>
      <c r="K496" s="34"/>
      <c r="M496" s="21"/>
      <c r="AE496" s="21"/>
      <c r="AF496" s="21"/>
      <c r="AG496" s="21"/>
      <c r="AH496" s="21"/>
    </row>
    <row r="497" spans="3:34" ht="15.75" customHeight="1">
      <c r="C497" s="208"/>
      <c r="F497" s="34"/>
      <c r="G497" s="34"/>
      <c r="H497" s="34"/>
      <c r="I497" s="34"/>
      <c r="J497" s="34"/>
      <c r="K497" s="34"/>
      <c r="M497" s="21"/>
      <c r="AE497" s="21"/>
      <c r="AF497" s="21"/>
      <c r="AG497" s="21"/>
      <c r="AH497" s="21"/>
    </row>
    <row r="498" spans="3:34" ht="15.75" customHeight="1">
      <c r="C498" s="208"/>
      <c r="F498" s="34"/>
      <c r="G498" s="34"/>
      <c r="H498" s="34"/>
      <c r="I498" s="34"/>
      <c r="J498" s="34"/>
      <c r="K498" s="34"/>
      <c r="M498" s="21"/>
      <c r="AE498" s="21"/>
      <c r="AF498" s="21"/>
      <c r="AG498" s="21"/>
      <c r="AH498" s="21"/>
    </row>
    <row r="499" spans="3:34" ht="15.75" customHeight="1">
      <c r="C499" s="208"/>
      <c r="F499" s="34"/>
      <c r="G499" s="34"/>
      <c r="H499" s="34"/>
      <c r="I499" s="34"/>
      <c r="J499" s="34"/>
      <c r="K499" s="34"/>
      <c r="M499" s="21"/>
      <c r="AE499" s="21"/>
      <c r="AF499" s="21"/>
      <c r="AG499" s="21"/>
      <c r="AH499" s="21"/>
    </row>
    <row r="500" spans="3:34" ht="15.75" customHeight="1">
      <c r="C500" s="208"/>
      <c r="F500" s="34"/>
      <c r="G500" s="34"/>
      <c r="H500" s="34"/>
      <c r="I500" s="34"/>
      <c r="J500" s="34"/>
      <c r="K500" s="34"/>
      <c r="M500" s="21"/>
      <c r="AE500" s="21"/>
      <c r="AF500" s="21"/>
      <c r="AG500" s="21"/>
      <c r="AH500" s="21"/>
    </row>
    <row r="501" spans="3:34" ht="15.75" customHeight="1">
      <c r="C501" s="208"/>
      <c r="F501" s="34"/>
      <c r="G501" s="34"/>
      <c r="H501" s="34"/>
      <c r="I501" s="34"/>
      <c r="J501" s="34"/>
      <c r="K501" s="34"/>
      <c r="M501" s="21"/>
      <c r="AE501" s="21"/>
      <c r="AF501" s="21"/>
      <c r="AG501" s="21"/>
      <c r="AH501" s="21"/>
    </row>
    <row r="502" spans="3:34" ht="15.75" customHeight="1">
      <c r="C502" s="208"/>
      <c r="F502" s="34"/>
      <c r="G502" s="34"/>
      <c r="H502" s="34"/>
      <c r="I502" s="34"/>
      <c r="J502" s="34"/>
      <c r="K502" s="34"/>
      <c r="M502" s="21"/>
      <c r="AE502" s="21"/>
      <c r="AF502" s="21"/>
      <c r="AG502" s="21"/>
      <c r="AH502" s="21"/>
    </row>
    <row r="503" spans="3:34" ht="15.75" customHeight="1">
      <c r="C503" s="208"/>
      <c r="F503" s="34"/>
      <c r="G503" s="34"/>
      <c r="H503" s="34"/>
      <c r="I503" s="34"/>
      <c r="J503" s="34"/>
      <c r="K503" s="34"/>
      <c r="M503" s="21"/>
      <c r="AE503" s="21"/>
      <c r="AF503" s="21"/>
      <c r="AG503" s="21"/>
      <c r="AH503" s="21"/>
    </row>
    <row r="504" spans="3:34" ht="15.75" customHeight="1">
      <c r="C504" s="208"/>
      <c r="F504" s="34"/>
      <c r="G504" s="34"/>
      <c r="H504" s="34"/>
      <c r="I504" s="34"/>
      <c r="J504" s="34"/>
      <c r="K504" s="34"/>
      <c r="M504" s="21"/>
      <c r="AE504" s="21"/>
      <c r="AF504" s="21"/>
      <c r="AG504" s="21"/>
      <c r="AH504" s="21"/>
    </row>
    <row r="505" spans="3:34" ht="15.75" customHeight="1">
      <c r="C505" s="208"/>
      <c r="F505" s="34"/>
      <c r="G505" s="34"/>
      <c r="H505" s="34"/>
      <c r="I505" s="34"/>
      <c r="J505" s="34"/>
      <c r="K505" s="34"/>
      <c r="M505" s="21"/>
      <c r="AE505" s="21"/>
      <c r="AF505" s="21"/>
      <c r="AG505" s="21"/>
      <c r="AH505" s="21"/>
    </row>
    <row r="506" spans="3:34" ht="15.75" customHeight="1">
      <c r="C506" s="208"/>
      <c r="F506" s="34"/>
      <c r="G506" s="34"/>
      <c r="H506" s="34"/>
      <c r="I506" s="34"/>
      <c r="J506" s="34"/>
      <c r="K506" s="34"/>
      <c r="M506" s="21"/>
      <c r="AE506" s="21"/>
      <c r="AF506" s="21"/>
      <c r="AG506" s="21"/>
      <c r="AH506" s="21"/>
    </row>
    <row r="507" spans="3:34" ht="15.75" customHeight="1">
      <c r="C507" s="208"/>
      <c r="F507" s="34"/>
      <c r="G507" s="34"/>
      <c r="H507" s="34"/>
      <c r="I507" s="34"/>
      <c r="J507" s="34"/>
      <c r="K507" s="34"/>
      <c r="M507" s="21"/>
      <c r="AE507" s="21"/>
      <c r="AF507" s="21"/>
      <c r="AG507" s="21"/>
      <c r="AH507" s="21"/>
    </row>
    <row r="508" spans="3:34" ht="15.75" customHeight="1">
      <c r="C508" s="208"/>
      <c r="F508" s="34"/>
      <c r="G508" s="34"/>
      <c r="H508" s="34"/>
      <c r="I508" s="34"/>
      <c r="J508" s="34"/>
      <c r="K508" s="34"/>
      <c r="M508" s="21"/>
      <c r="AE508" s="21"/>
      <c r="AF508" s="21"/>
      <c r="AG508" s="21"/>
      <c r="AH508" s="21"/>
    </row>
    <row r="509" spans="3:34" ht="15.75" customHeight="1">
      <c r="C509" s="208"/>
      <c r="F509" s="34"/>
      <c r="G509" s="34"/>
      <c r="H509" s="34"/>
      <c r="I509" s="34"/>
      <c r="J509" s="34"/>
      <c r="K509" s="34"/>
      <c r="M509" s="21"/>
      <c r="AE509" s="21"/>
      <c r="AF509" s="21"/>
      <c r="AG509" s="21"/>
      <c r="AH509" s="21"/>
    </row>
    <row r="510" spans="3:34" ht="15.75" customHeight="1">
      <c r="C510" s="208"/>
      <c r="F510" s="34"/>
      <c r="G510" s="34"/>
      <c r="H510" s="34"/>
      <c r="I510" s="34"/>
      <c r="J510" s="34"/>
      <c r="K510" s="34"/>
      <c r="M510" s="21"/>
      <c r="AE510" s="21"/>
      <c r="AF510" s="21"/>
      <c r="AG510" s="21"/>
      <c r="AH510" s="21"/>
    </row>
    <row r="511" spans="3:34" ht="15.75" customHeight="1">
      <c r="C511" s="208"/>
      <c r="F511" s="34"/>
      <c r="G511" s="34"/>
      <c r="H511" s="34"/>
      <c r="I511" s="34"/>
      <c r="J511" s="34"/>
      <c r="K511" s="34"/>
      <c r="M511" s="21"/>
      <c r="AE511" s="21"/>
      <c r="AF511" s="21"/>
      <c r="AG511" s="21"/>
      <c r="AH511" s="21"/>
    </row>
    <row r="512" spans="3:34" ht="15.75" customHeight="1">
      <c r="C512" s="208"/>
      <c r="F512" s="34"/>
      <c r="G512" s="34"/>
      <c r="H512" s="34"/>
      <c r="I512" s="34"/>
      <c r="J512" s="34"/>
      <c r="K512" s="34"/>
      <c r="M512" s="21"/>
      <c r="AE512" s="21"/>
      <c r="AF512" s="21"/>
      <c r="AG512" s="21"/>
      <c r="AH512" s="21"/>
    </row>
    <row r="513" spans="3:34" ht="15.75" customHeight="1">
      <c r="C513" s="208"/>
      <c r="F513" s="34"/>
      <c r="G513" s="34"/>
      <c r="H513" s="34"/>
      <c r="I513" s="34"/>
      <c r="J513" s="34"/>
      <c r="K513" s="34"/>
      <c r="M513" s="21"/>
      <c r="AE513" s="21"/>
      <c r="AF513" s="21"/>
      <c r="AG513" s="21"/>
      <c r="AH513" s="21"/>
    </row>
    <row r="514" spans="3:34" ht="15.75" customHeight="1">
      <c r="C514" s="208"/>
      <c r="F514" s="34"/>
      <c r="G514" s="34"/>
      <c r="H514" s="34"/>
      <c r="I514" s="34"/>
      <c r="J514" s="34"/>
      <c r="K514" s="34"/>
      <c r="M514" s="21"/>
      <c r="AE514" s="21"/>
      <c r="AF514" s="21"/>
      <c r="AG514" s="21"/>
      <c r="AH514" s="21"/>
    </row>
    <row r="515" spans="3:34" ht="15.75" customHeight="1">
      <c r="C515" s="208"/>
      <c r="F515" s="34"/>
      <c r="G515" s="34"/>
      <c r="H515" s="34"/>
      <c r="I515" s="34"/>
      <c r="J515" s="34"/>
      <c r="K515" s="34"/>
      <c r="M515" s="21"/>
      <c r="AE515" s="21"/>
      <c r="AF515" s="21"/>
      <c r="AG515" s="21"/>
      <c r="AH515" s="21"/>
    </row>
    <row r="516" spans="3:34" ht="15.75" customHeight="1">
      <c r="C516" s="208"/>
      <c r="F516" s="34"/>
      <c r="G516" s="34"/>
      <c r="H516" s="34"/>
      <c r="I516" s="34"/>
      <c r="J516" s="34"/>
      <c r="K516" s="34"/>
      <c r="M516" s="21"/>
      <c r="AE516" s="21"/>
      <c r="AF516" s="21"/>
      <c r="AG516" s="21"/>
      <c r="AH516" s="21"/>
    </row>
    <row r="517" spans="3:34" ht="15.75" customHeight="1">
      <c r="C517" s="208"/>
      <c r="F517" s="34"/>
      <c r="G517" s="34"/>
      <c r="H517" s="34"/>
      <c r="I517" s="34"/>
      <c r="J517" s="34"/>
      <c r="K517" s="34"/>
      <c r="M517" s="21"/>
      <c r="AE517" s="21"/>
      <c r="AF517" s="21"/>
      <c r="AG517" s="21"/>
      <c r="AH517" s="21"/>
    </row>
    <row r="518" spans="3:34" ht="15.75" customHeight="1">
      <c r="C518" s="208"/>
      <c r="F518" s="34"/>
      <c r="G518" s="34"/>
      <c r="H518" s="34"/>
      <c r="I518" s="34"/>
      <c r="J518" s="34"/>
      <c r="K518" s="34"/>
      <c r="M518" s="21"/>
      <c r="AE518" s="21"/>
      <c r="AF518" s="21"/>
      <c r="AG518" s="21"/>
      <c r="AH518" s="21"/>
    </row>
    <row r="519" spans="3:34" ht="15.75" customHeight="1">
      <c r="C519" s="208"/>
      <c r="F519" s="34"/>
      <c r="G519" s="34"/>
      <c r="H519" s="34"/>
      <c r="I519" s="34"/>
      <c r="J519" s="34"/>
      <c r="K519" s="34"/>
      <c r="M519" s="21"/>
      <c r="AE519" s="21"/>
      <c r="AF519" s="21"/>
      <c r="AG519" s="21"/>
      <c r="AH519" s="21"/>
    </row>
    <row r="520" spans="3:34" ht="15.75" customHeight="1">
      <c r="C520" s="208"/>
      <c r="F520" s="34"/>
      <c r="G520" s="34"/>
      <c r="H520" s="34"/>
      <c r="I520" s="34"/>
      <c r="J520" s="34"/>
      <c r="K520" s="34"/>
      <c r="M520" s="21"/>
      <c r="AE520" s="21"/>
      <c r="AF520" s="21"/>
      <c r="AG520" s="21"/>
      <c r="AH520" s="21"/>
    </row>
    <row r="521" spans="3:34" ht="15.75" customHeight="1">
      <c r="C521" s="208"/>
      <c r="F521" s="34"/>
      <c r="G521" s="34"/>
      <c r="H521" s="34"/>
      <c r="I521" s="34"/>
      <c r="J521" s="34"/>
      <c r="K521" s="34"/>
      <c r="M521" s="21"/>
      <c r="AE521" s="21"/>
      <c r="AF521" s="21"/>
      <c r="AG521" s="21"/>
      <c r="AH521" s="21"/>
    </row>
    <row r="522" spans="3:34" ht="15.75" customHeight="1">
      <c r="C522" s="208"/>
      <c r="F522" s="34"/>
      <c r="G522" s="34"/>
      <c r="H522" s="34"/>
      <c r="I522" s="34"/>
      <c r="J522" s="34"/>
      <c r="K522" s="34"/>
      <c r="M522" s="21"/>
      <c r="AE522" s="21"/>
      <c r="AF522" s="21"/>
      <c r="AG522" s="21"/>
      <c r="AH522" s="21"/>
    </row>
    <row r="523" spans="3:34" ht="15.75" customHeight="1">
      <c r="C523" s="208"/>
      <c r="F523" s="34"/>
      <c r="G523" s="34"/>
      <c r="H523" s="34"/>
      <c r="I523" s="34"/>
      <c r="J523" s="34"/>
      <c r="K523" s="34"/>
      <c r="M523" s="21"/>
      <c r="AE523" s="21"/>
      <c r="AF523" s="21"/>
      <c r="AG523" s="21"/>
      <c r="AH523" s="21"/>
    </row>
    <row r="524" spans="3:34" ht="15.75" customHeight="1">
      <c r="C524" s="208"/>
      <c r="F524" s="34"/>
      <c r="G524" s="34"/>
      <c r="H524" s="34"/>
      <c r="I524" s="34"/>
      <c r="J524" s="34"/>
      <c r="K524" s="34"/>
      <c r="M524" s="21"/>
      <c r="AE524" s="21"/>
      <c r="AF524" s="21"/>
      <c r="AG524" s="21"/>
      <c r="AH524" s="21"/>
    </row>
    <row r="525" spans="3:34" ht="15.75" customHeight="1">
      <c r="C525" s="208"/>
      <c r="F525" s="34"/>
      <c r="G525" s="34"/>
      <c r="H525" s="34"/>
      <c r="I525" s="34"/>
      <c r="J525" s="34"/>
      <c r="K525" s="34"/>
      <c r="M525" s="21"/>
      <c r="AE525" s="21"/>
      <c r="AF525" s="21"/>
      <c r="AG525" s="21"/>
      <c r="AH525" s="21"/>
    </row>
    <row r="526" spans="3:34" ht="15.75" customHeight="1">
      <c r="C526" s="208"/>
      <c r="F526" s="34"/>
      <c r="G526" s="34"/>
      <c r="H526" s="34"/>
      <c r="I526" s="34"/>
      <c r="J526" s="34"/>
      <c r="K526" s="34"/>
      <c r="M526" s="21"/>
      <c r="AE526" s="21"/>
      <c r="AF526" s="21"/>
      <c r="AG526" s="21"/>
      <c r="AH526" s="21"/>
    </row>
    <row r="527" spans="3:34" ht="15.75" customHeight="1">
      <c r="C527" s="208"/>
      <c r="F527" s="34"/>
      <c r="G527" s="34"/>
      <c r="H527" s="34"/>
      <c r="I527" s="34"/>
      <c r="J527" s="34"/>
      <c r="K527" s="34"/>
      <c r="M527" s="21"/>
      <c r="AE527" s="21"/>
      <c r="AF527" s="21"/>
      <c r="AG527" s="21"/>
      <c r="AH527" s="21"/>
    </row>
    <row r="528" spans="3:34" ht="15.75" customHeight="1">
      <c r="C528" s="208"/>
      <c r="F528" s="34"/>
      <c r="G528" s="34"/>
      <c r="H528" s="34"/>
      <c r="I528" s="34"/>
      <c r="J528" s="34"/>
      <c r="K528" s="34"/>
      <c r="M528" s="21"/>
      <c r="AE528" s="21"/>
      <c r="AF528" s="21"/>
      <c r="AG528" s="21"/>
      <c r="AH528" s="21"/>
    </row>
    <row r="529" spans="3:34" ht="15.75" customHeight="1">
      <c r="C529" s="208"/>
      <c r="F529" s="34"/>
      <c r="G529" s="34"/>
      <c r="H529" s="34"/>
      <c r="I529" s="34"/>
      <c r="J529" s="34"/>
      <c r="K529" s="34"/>
      <c r="M529" s="21"/>
      <c r="AE529" s="21"/>
      <c r="AF529" s="21"/>
      <c r="AG529" s="21"/>
      <c r="AH529" s="21"/>
    </row>
    <row r="530" spans="3:34" ht="15.75" customHeight="1">
      <c r="C530" s="208"/>
      <c r="F530" s="34"/>
      <c r="G530" s="34"/>
      <c r="H530" s="34"/>
      <c r="I530" s="34"/>
      <c r="J530" s="34"/>
      <c r="K530" s="34"/>
      <c r="M530" s="21"/>
      <c r="AE530" s="21"/>
      <c r="AF530" s="21"/>
      <c r="AG530" s="21"/>
      <c r="AH530" s="21"/>
    </row>
    <row r="531" spans="3:34" ht="15.75" customHeight="1">
      <c r="C531" s="208"/>
      <c r="F531" s="34"/>
      <c r="G531" s="34"/>
      <c r="H531" s="34"/>
      <c r="I531" s="34"/>
      <c r="J531" s="34"/>
      <c r="K531" s="34"/>
      <c r="M531" s="21"/>
      <c r="AE531" s="21"/>
      <c r="AF531" s="21"/>
      <c r="AG531" s="21"/>
      <c r="AH531" s="21"/>
    </row>
    <row r="532" spans="3:34" ht="15.75" customHeight="1">
      <c r="C532" s="208"/>
      <c r="F532" s="34"/>
      <c r="G532" s="34"/>
      <c r="H532" s="34"/>
      <c r="I532" s="34"/>
      <c r="J532" s="34"/>
      <c r="K532" s="34"/>
      <c r="M532" s="21"/>
      <c r="AE532" s="21"/>
      <c r="AF532" s="21"/>
      <c r="AG532" s="21"/>
      <c r="AH532" s="21"/>
    </row>
    <row r="533" spans="3:34" ht="15.75" customHeight="1">
      <c r="C533" s="208"/>
      <c r="F533" s="34"/>
      <c r="G533" s="34"/>
      <c r="H533" s="34"/>
      <c r="I533" s="34"/>
      <c r="J533" s="34"/>
      <c r="K533" s="34"/>
      <c r="M533" s="21"/>
      <c r="AE533" s="21"/>
      <c r="AF533" s="21"/>
      <c r="AG533" s="21"/>
      <c r="AH533" s="21"/>
    </row>
    <row r="534" spans="3:34" ht="15.75" customHeight="1">
      <c r="C534" s="208"/>
      <c r="F534" s="34"/>
      <c r="G534" s="34"/>
      <c r="H534" s="34"/>
      <c r="I534" s="34"/>
      <c r="J534" s="34"/>
      <c r="K534" s="34"/>
      <c r="M534" s="21"/>
      <c r="AE534" s="21"/>
      <c r="AF534" s="21"/>
      <c r="AG534" s="21"/>
      <c r="AH534" s="21"/>
    </row>
    <row r="535" spans="3:34" ht="15.75" customHeight="1">
      <c r="C535" s="208"/>
      <c r="F535" s="34"/>
      <c r="G535" s="34"/>
      <c r="H535" s="34"/>
      <c r="I535" s="34"/>
      <c r="J535" s="34"/>
      <c r="K535" s="34"/>
      <c r="M535" s="21"/>
      <c r="AE535" s="21"/>
      <c r="AF535" s="21"/>
      <c r="AG535" s="21"/>
      <c r="AH535" s="21"/>
    </row>
    <row r="536" spans="3:34" ht="15.75" customHeight="1">
      <c r="C536" s="208"/>
      <c r="F536" s="34"/>
      <c r="G536" s="34"/>
      <c r="H536" s="34"/>
      <c r="I536" s="34"/>
      <c r="J536" s="34"/>
      <c r="K536" s="34"/>
      <c r="M536" s="21"/>
      <c r="AE536" s="21"/>
      <c r="AF536" s="21"/>
      <c r="AG536" s="21"/>
      <c r="AH536" s="21"/>
    </row>
    <row r="537" spans="3:34" ht="15.75" customHeight="1">
      <c r="C537" s="208"/>
      <c r="F537" s="34"/>
      <c r="G537" s="34"/>
      <c r="H537" s="34"/>
      <c r="I537" s="34"/>
      <c r="J537" s="34"/>
      <c r="K537" s="34"/>
      <c r="M537" s="21"/>
      <c r="AE537" s="21"/>
      <c r="AF537" s="21"/>
      <c r="AG537" s="21"/>
      <c r="AH537" s="21"/>
    </row>
    <row r="538" spans="3:34" ht="15.75" customHeight="1">
      <c r="C538" s="208"/>
      <c r="F538" s="34"/>
      <c r="G538" s="34"/>
      <c r="H538" s="34"/>
      <c r="I538" s="34"/>
      <c r="J538" s="34"/>
      <c r="K538" s="34"/>
      <c r="M538" s="21"/>
      <c r="AE538" s="21"/>
      <c r="AF538" s="21"/>
      <c r="AG538" s="21"/>
      <c r="AH538" s="21"/>
    </row>
    <row r="539" spans="3:34" ht="15.75" customHeight="1">
      <c r="C539" s="208"/>
      <c r="F539" s="34"/>
      <c r="G539" s="34"/>
      <c r="H539" s="34"/>
      <c r="I539" s="34"/>
      <c r="J539" s="34"/>
      <c r="K539" s="34"/>
      <c r="M539" s="21"/>
      <c r="AE539" s="21"/>
      <c r="AF539" s="21"/>
      <c r="AG539" s="21"/>
      <c r="AH539" s="21"/>
    </row>
    <row r="540" spans="3:34" ht="15.75" customHeight="1">
      <c r="C540" s="208"/>
      <c r="F540" s="34"/>
      <c r="G540" s="34"/>
      <c r="H540" s="34"/>
      <c r="I540" s="34"/>
      <c r="J540" s="34"/>
      <c r="K540" s="34"/>
      <c r="M540" s="21"/>
      <c r="AE540" s="21"/>
      <c r="AF540" s="21"/>
      <c r="AG540" s="21"/>
      <c r="AH540" s="21"/>
    </row>
    <row r="541" spans="3:34" ht="15.75" customHeight="1">
      <c r="C541" s="208"/>
      <c r="F541" s="34"/>
      <c r="G541" s="34"/>
      <c r="H541" s="34"/>
      <c r="I541" s="34"/>
      <c r="J541" s="34"/>
      <c r="K541" s="34"/>
      <c r="M541" s="21"/>
      <c r="AE541" s="21"/>
      <c r="AF541" s="21"/>
      <c r="AG541" s="21"/>
      <c r="AH541" s="21"/>
    </row>
    <row r="542" spans="3:34" ht="15.75" customHeight="1">
      <c r="C542" s="208"/>
      <c r="F542" s="34"/>
      <c r="G542" s="34"/>
      <c r="H542" s="34"/>
      <c r="I542" s="34"/>
      <c r="J542" s="34"/>
      <c r="K542" s="34"/>
      <c r="M542" s="21"/>
      <c r="AE542" s="21"/>
      <c r="AF542" s="21"/>
      <c r="AG542" s="21"/>
      <c r="AH542" s="21"/>
    </row>
    <row r="543" spans="3:34" ht="15.75" customHeight="1">
      <c r="C543" s="208"/>
      <c r="F543" s="34"/>
      <c r="G543" s="34"/>
      <c r="H543" s="34"/>
      <c r="I543" s="34"/>
      <c r="J543" s="34"/>
      <c r="K543" s="34"/>
      <c r="M543" s="21"/>
      <c r="AE543" s="21"/>
      <c r="AF543" s="21"/>
      <c r="AG543" s="21"/>
      <c r="AH543" s="21"/>
    </row>
    <row r="544" spans="3:34" ht="15.75" customHeight="1">
      <c r="C544" s="208"/>
      <c r="F544" s="34"/>
      <c r="G544" s="34"/>
      <c r="H544" s="34"/>
      <c r="I544" s="34"/>
      <c r="J544" s="34"/>
      <c r="K544" s="34"/>
      <c r="M544" s="21"/>
      <c r="AE544" s="21"/>
      <c r="AF544" s="21"/>
      <c r="AG544" s="21"/>
      <c r="AH544" s="21"/>
    </row>
    <row r="545" spans="3:34" ht="15.75" customHeight="1">
      <c r="C545" s="208"/>
      <c r="F545" s="34"/>
      <c r="G545" s="34"/>
      <c r="H545" s="34"/>
      <c r="I545" s="34"/>
      <c r="J545" s="34"/>
      <c r="K545" s="34"/>
      <c r="M545" s="21"/>
      <c r="AE545" s="21"/>
      <c r="AF545" s="21"/>
      <c r="AG545" s="21"/>
      <c r="AH545" s="21"/>
    </row>
    <row r="546" spans="3:34" ht="15.75" customHeight="1">
      <c r="C546" s="208"/>
      <c r="F546" s="34"/>
      <c r="G546" s="34"/>
      <c r="H546" s="34"/>
      <c r="I546" s="34"/>
      <c r="J546" s="34"/>
      <c r="K546" s="34"/>
      <c r="M546" s="21"/>
      <c r="AE546" s="21"/>
      <c r="AF546" s="21"/>
      <c r="AG546" s="21"/>
      <c r="AH546" s="21"/>
    </row>
    <row r="547" spans="3:34" ht="15.75" customHeight="1">
      <c r="C547" s="208"/>
      <c r="F547" s="34"/>
      <c r="G547" s="34"/>
      <c r="H547" s="34"/>
      <c r="I547" s="34"/>
      <c r="J547" s="34"/>
      <c r="K547" s="34"/>
      <c r="M547" s="21"/>
      <c r="AE547" s="21"/>
      <c r="AF547" s="21"/>
      <c r="AG547" s="21"/>
      <c r="AH547" s="21"/>
    </row>
    <row r="548" spans="3:34" ht="15.75" customHeight="1">
      <c r="C548" s="208"/>
      <c r="F548" s="34"/>
      <c r="G548" s="34"/>
      <c r="H548" s="34"/>
      <c r="I548" s="34"/>
      <c r="J548" s="34"/>
      <c r="K548" s="34"/>
      <c r="M548" s="21"/>
      <c r="AE548" s="21"/>
      <c r="AF548" s="21"/>
      <c r="AG548" s="21"/>
      <c r="AH548" s="21"/>
    </row>
    <row r="549" spans="3:34" ht="15.75" customHeight="1">
      <c r="C549" s="208"/>
      <c r="F549" s="34"/>
      <c r="G549" s="34"/>
      <c r="H549" s="34"/>
      <c r="I549" s="34"/>
      <c r="J549" s="34"/>
      <c r="K549" s="34"/>
      <c r="M549" s="21"/>
      <c r="AE549" s="21"/>
      <c r="AF549" s="21"/>
      <c r="AG549" s="21"/>
      <c r="AH549" s="21"/>
    </row>
    <row r="550" spans="3:34" ht="15.75" customHeight="1">
      <c r="C550" s="208"/>
      <c r="F550" s="34"/>
      <c r="G550" s="34"/>
      <c r="H550" s="34"/>
      <c r="I550" s="34"/>
      <c r="J550" s="34"/>
      <c r="K550" s="34"/>
      <c r="M550" s="21"/>
      <c r="AE550" s="21"/>
      <c r="AF550" s="21"/>
      <c r="AG550" s="21"/>
      <c r="AH550" s="21"/>
    </row>
    <row r="551" spans="3:34" ht="15.75" customHeight="1">
      <c r="C551" s="208"/>
      <c r="F551" s="34"/>
      <c r="G551" s="34"/>
      <c r="H551" s="34"/>
      <c r="I551" s="34"/>
      <c r="J551" s="34"/>
      <c r="K551" s="34"/>
      <c r="M551" s="21"/>
      <c r="AE551" s="21"/>
      <c r="AF551" s="21"/>
      <c r="AG551" s="21"/>
      <c r="AH551" s="21"/>
    </row>
    <row r="552" spans="3:34" ht="15.75" customHeight="1">
      <c r="C552" s="208"/>
      <c r="F552" s="34"/>
      <c r="G552" s="34"/>
      <c r="H552" s="34"/>
      <c r="I552" s="34"/>
      <c r="J552" s="34"/>
      <c r="K552" s="34"/>
      <c r="M552" s="21"/>
      <c r="AE552" s="21"/>
      <c r="AF552" s="21"/>
      <c r="AG552" s="21"/>
      <c r="AH552" s="21"/>
    </row>
    <row r="553" spans="3:34" ht="15.75" customHeight="1">
      <c r="C553" s="208"/>
      <c r="F553" s="34"/>
      <c r="G553" s="34"/>
      <c r="H553" s="34"/>
      <c r="I553" s="34"/>
      <c r="J553" s="34"/>
      <c r="K553" s="34"/>
      <c r="M553" s="21"/>
      <c r="AE553" s="21"/>
      <c r="AF553" s="21"/>
      <c r="AG553" s="21"/>
      <c r="AH553" s="21"/>
    </row>
    <row r="554" spans="3:34" ht="15.75" customHeight="1">
      <c r="C554" s="208"/>
      <c r="F554" s="34"/>
      <c r="G554" s="34"/>
      <c r="H554" s="34"/>
      <c r="I554" s="34"/>
      <c r="J554" s="34"/>
      <c r="K554" s="34"/>
      <c r="M554" s="21"/>
      <c r="AE554" s="21"/>
      <c r="AF554" s="21"/>
      <c r="AG554" s="21"/>
      <c r="AH554" s="21"/>
    </row>
    <row r="555" spans="3:34" ht="15.75" customHeight="1">
      <c r="C555" s="208"/>
      <c r="F555" s="34"/>
      <c r="G555" s="34"/>
      <c r="H555" s="34"/>
      <c r="I555" s="34"/>
      <c r="J555" s="34"/>
      <c r="K555" s="34"/>
      <c r="M555" s="21"/>
      <c r="AE555" s="21"/>
      <c r="AF555" s="21"/>
      <c r="AG555" s="21"/>
      <c r="AH555" s="21"/>
    </row>
    <row r="556" spans="3:34" ht="15.75" customHeight="1">
      <c r="C556" s="208"/>
      <c r="F556" s="34"/>
      <c r="G556" s="34"/>
      <c r="H556" s="34"/>
      <c r="I556" s="34"/>
      <c r="J556" s="34"/>
      <c r="K556" s="34"/>
      <c r="M556" s="21"/>
      <c r="AE556" s="21"/>
      <c r="AF556" s="21"/>
      <c r="AG556" s="21"/>
      <c r="AH556" s="21"/>
    </row>
    <row r="557" spans="3:34" ht="15.75" customHeight="1">
      <c r="C557" s="208"/>
      <c r="F557" s="34"/>
      <c r="G557" s="34"/>
      <c r="H557" s="34"/>
      <c r="I557" s="34"/>
      <c r="J557" s="34"/>
      <c r="K557" s="34"/>
      <c r="M557" s="21"/>
      <c r="AE557" s="21"/>
      <c r="AF557" s="21"/>
      <c r="AG557" s="21"/>
      <c r="AH557" s="21"/>
    </row>
    <row r="558" spans="3:34" ht="15.75" customHeight="1">
      <c r="C558" s="208"/>
      <c r="F558" s="34"/>
      <c r="G558" s="34"/>
      <c r="H558" s="34"/>
      <c r="I558" s="34"/>
      <c r="J558" s="34"/>
      <c r="K558" s="34"/>
      <c r="M558" s="21"/>
      <c r="AE558" s="21"/>
      <c r="AF558" s="21"/>
      <c r="AG558" s="21"/>
      <c r="AH558" s="21"/>
    </row>
    <row r="559" spans="3:34" ht="15.75" customHeight="1">
      <c r="C559" s="208"/>
      <c r="F559" s="34"/>
      <c r="G559" s="34"/>
      <c r="H559" s="34"/>
      <c r="I559" s="34"/>
      <c r="J559" s="34"/>
      <c r="K559" s="34"/>
      <c r="M559" s="21"/>
      <c r="AE559" s="21"/>
      <c r="AF559" s="21"/>
      <c r="AG559" s="21"/>
      <c r="AH559" s="21"/>
    </row>
    <row r="560" spans="3:34" ht="15.75" customHeight="1">
      <c r="C560" s="208"/>
      <c r="F560" s="34"/>
      <c r="G560" s="34"/>
      <c r="H560" s="34"/>
      <c r="I560" s="34"/>
      <c r="J560" s="34"/>
      <c r="K560" s="34"/>
      <c r="M560" s="21"/>
      <c r="AE560" s="21"/>
      <c r="AF560" s="21"/>
      <c r="AG560" s="21"/>
      <c r="AH560" s="21"/>
    </row>
    <row r="561" spans="3:34" ht="15.75" customHeight="1">
      <c r="C561" s="208"/>
      <c r="F561" s="34"/>
      <c r="G561" s="34"/>
      <c r="H561" s="34"/>
      <c r="I561" s="34"/>
      <c r="J561" s="34"/>
      <c r="K561" s="34"/>
      <c r="M561" s="21"/>
      <c r="AE561" s="21"/>
      <c r="AF561" s="21"/>
      <c r="AG561" s="21"/>
      <c r="AH561" s="21"/>
    </row>
    <row r="562" spans="3:34" ht="15.75" customHeight="1">
      <c r="C562" s="208"/>
      <c r="F562" s="34"/>
      <c r="G562" s="34"/>
      <c r="H562" s="34"/>
      <c r="I562" s="34"/>
      <c r="J562" s="34"/>
      <c r="K562" s="34"/>
      <c r="M562" s="21"/>
      <c r="AE562" s="21"/>
      <c r="AF562" s="21"/>
      <c r="AG562" s="21"/>
      <c r="AH562" s="21"/>
    </row>
    <row r="563" spans="3:34" ht="15.75" customHeight="1">
      <c r="C563" s="208"/>
      <c r="F563" s="34"/>
      <c r="G563" s="34"/>
      <c r="H563" s="34"/>
      <c r="I563" s="34"/>
      <c r="J563" s="34"/>
      <c r="K563" s="34"/>
      <c r="M563" s="21"/>
      <c r="AE563" s="21"/>
      <c r="AF563" s="21"/>
      <c r="AG563" s="21"/>
      <c r="AH563" s="21"/>
    </row>
    <row r="564" spans="3:34" ht="15.75" customHeight="1">
      <c r="C564" s="208"/>
      <c r="F564" s="34"/>
      <c r="G564" s="34"/>
      <c r="H564" s="34"/>
      <c r="I564" s="34"/>
      <c r="J564" s="34"/>
      <c r="K564" s="34"/>
      <c r="M564" s="21"/>
      <c r="AE564" s="21"/>
      <c r="AF564" s="21"/>
      <c r="AG564" s="21"/>
      <c r="AH564" s="21"/>
    </row>
    <row r="565" spans="3:34" ht="15.75" customHeight="1">
      <c r="C565" s="208"/>
      <c r="F565" s="34"/>
      <c r="G565" s="34"/>
      <c r="H565" s="34"/>
      <c r="I565" s="34"/>
      <c r="J565" s="34"/>
      <c r="K565" s="34"/>
      <c r="M565" s="21"/>
      <c r="AE565" s="21"/>
      <c r="AF565" s="21"/>
      <c r="AG565" s="21"/>
      <c r="AH565" s="21"/>
    </row>
    <row r="566" spans="3:34" ht="15.75" customHeight="1">
      <c r="C566" s="208"/>
      <c r="F566" s="34"/>
      <c r="G566" s="34"/>
      <c r="H566" s="34"/>
      <c r="I566" s="34"/>
      <c r="J566" s="34"/>
      <c r="K566" s="34"/>
      <c r="M566" s="21"/>
      <c r="AE566" s="21"/>
      <c r="AF566" s="21"/>
      <c r="AG566" s="21"/>
      <c r="AH566" s="21"/>
    </row>
    <row r="567" spans="3:34" ht="15.75" customHeight="1">
      <c r="C567" s="208"/>
      <c r="F567" s="34"/>
      <c r="G567" s="34"/>
      <c r="H567" s="34"/>
      <c r="I567" s="34"/>
      <c r="J567" s="34"/>
      <c r="K567" s="34"/>
      <c r="M567" s="21"/>
      <c r="AE567" s="21"/>
      <c r="AF567" s="21"/>
      <c r="AG567" s="21"/>
      <c r="AH567" s="21"/>
    </row>
    <row r="568" spans="3:34" ht="15.75" customHeight="1">
      <c r="C568" s="208"/>
      <c r="F568" s="34"/>
      <c r="G568" s="34"/>
      <c r="H568" s="34"/>
      <c r="I568" s="34"/>
      <c r="J568" s="34"/>
      <c r="K568" s="34"/>
      <c r="M568" s="21"/>
      <c r="AE568" s="21"/>
      <c r="AF568" s="21"/>
      <c r="AG568" s="21"/>
      <c r="AH568" s="21"/>
    </row>
    <row r="569" spans="3:34" ht="15.75" customHeight="1">
      <c r="C569" s="208"/>
      <c r="F569" s="34"/>
      <c r="G569" s="34"/>
      <c r="H569" s="34"/>
      <c r="I569" s="34"/>
      <c r="J569" s="34"/>
      <c r="K569" s="34"/>
      <c r="M569" s="21"/>
      <c r="AE569" s="21"/>
      <c r="AF569" s="21"/>
      <c r="AG569" s="21"/>
      <c r="AH569" s="21"/>
    </row>
    <row r="570" spans="3:34" ht="15.75" customHeight="1">
      <c r="C570" s="208"/>
      <c r="F570" s="34"/>
      <c r="G570" s="34"/>
      <c r="H570" s="34"/>
      <c r="I570" s="34"/>
      <c r="J570" s="34"/>
      <c r="K570" s="34"/>
      <c r="M570" s="21"/>
      <c r="AE570" s="21"/>
      <c r="AF570" s="21"/>
      <c r="AG570" s="21"/>
      <c r="AH570" s="21"/>
    </row>
    <row r="571" spans="3:34" ht="15.75" customHeight="1">
      <c r="C571" s="208"/>
      <c r="F571" s="34"/>
      <c r="G571" s="34"/>
      <c r="H571" s="34"/>
      <c r="I571" s="34"/>
      <c r="J571" s="34"/>
      <c r="K571" s="34"/>
      <c r="M571" s="21"/>
      <c r="AE571" s="21"/>
      <c r="AF571" s="21"/>
      <c r="AG571" s="21"/>
      <c r="AH571" s="21"/>
    </row>
    <row r="572" spans="3:34" ht="15.75" customHeight="1">
      <c r="C572" s="208"/>
      <c r="F572" s="34"/>
      <c r="G572" s="34"/>
      <c r="H572" s="34"/>
      <c r="I572" s="34"/>
      <c r="J572" s="34"/>
      <c r="K572" s="34"/>
      <c r="M572" s="21"/>
      <c r="AE572" s="21"/>
      <c r="AF572" s="21"/>
      <c r="AG572" s="21"/>
      <c r="AH572" s="21"/>
    </row>
    <row r="573" spans="3:34" ht="15.75" customHeight="1">
      <c r="C573" s="208"/>
      <c r="F573" s="34"/>
      <c r="G573" s="34"/>
      <c r="H573" s="34"/>
      <c r="I573" s="34"/>
      <c r="J573" s="34"/>
      <c r="K573" s="34"/>
      <c r="M573" s="21"/>
      <c r="AE573" s="21"/>
      <c r="AF573" s="21"/>
      <c r="AG573" s="21"/>
      <c r="AH573" s="21"/>
    </row>
    <row r="574" spans="3:34" ht="15.75" customHeight="1">
      <c r="C574" s="208"/>
      <c r="F574" s="34"/>
      <c r="G574" s="34"/>
      <c r="H574" s="34"/>
      <c r="I574" s="34"/>
      <c r="J574" s="34"/>
      <c r="K574" s="34"/>
      <c r="M574" s="21"/>
      <c r="AE574" s="21"/>
      <c r="AF574" s="21"/>
      <c r="AG574" s="21"/>
      <c r="AH574" s="21"/>
    </row>
    <row r="575" spans="3:34" ht="15.75" customHeight="1">
      <c r="C575" s="208"/>
      <c r="F575" s="34"/>
      <c r="G575" s="34"/>
      <c r="H575" s="34"/>
      <c r="I575" s="34"/>
      <c r="J575" s="34"/>
      <c r="K575" s="34"/>
      <c r="M575" s="21"/>
      <c r="AE575" s="21"/>
      <c r="AF575" s="21"/>
      <c r="AG575" s="21"/>
      <c r="AH575" s="21"/>
    </row>
    <row r="576" spans="3:34" ht="15.75" customHeight="1">
      <c r="C576" s="208"/>
      <c r="F576" s="34"/>
      <c r="G576" s="34"/>
      <c r="H576" s="34"/>
      <c r="I576" s="34"/>
      <c r="J576" s="34"/>
      <c r="K576" s="34"/>
      <c r="M576" s="21"/>
      <c r="AE576" s="21"/>
      <c r="AF576" s="21"/>
      <c r="AG576" s="21"/>
      <c r="AH576" s="21"/>
    </row>
    <row r="577" spans="3:34" ht="15.75" customHeight="1">
      <c r="C577" s="208"/>
      <c r="F577" s="34"/>
      <c r="G577" s="34"/>
      <c r="H577" s="34"/>
      <c r="I577" s="34"/>
      <c r="J577" s="34"/>
      <c r="K577" s="34"/>
      <c r="M577" s="21"/>
      <c r="AE577" s="21"/>
      <c r="AF577" s="21"/>
      <c r="AG577" s="21"/>
      <c r="AH577" s="21"/>
    </row>
    <row r="578" spans="3:34" ht="15.75" customHeight="1">
      <c r="C578" s="208"/>
      <c r="F578" s="34"/>
      <c r="G578" s="34"/>
      <c r="H578" s="34"/>
      <c r="I578" s="34"/>
      <c r="J578" s="34"/>
      <c r="K578" s="34"/>
      <c r="M578" s="21"/>
      <c r="AE578" s="21"/>
      <c r="AF578" s="21"/>
      <c r="AG578" s="21"/>
      <c r="AH578" s="21"/>
    </row>
    <row r="579" spans="3:34" ht="15.75" customHeight="1">
      <c r="C579" s="208"/>
      <c r="F579" s="34"/>
      <c r="G579" s="34"/>
      <c r="H579" s="34"/>
      <c r="I579" s="34"/>
      <c r="J579" s="34"/>
      <c r="K579" s="34"/>
      <c r="M579" s="21"/>
      <c r="AE579" s="21"/>
      <c r="AF579" s="21"/>
      <c r="AG579" s="21"/>
      <c r="AH579" s="21"/>
    </row>
    <row r="580" spans="3:34" ht="15.75" customHeight="1">
      <c r="C580" s="208"/>
      <c r="F580" s="34"/>
      <c r="G580" s="34"/>
      <c r="H580" s="34"/>
      <c r="I580" s="34"/>
      <c r="J580" s="34"/>
      <c r="K580" s="34"/>
      <c r="M580" s="21"/>
      <c r="AE580" s="21"/>
      <c r="AF580" s="21"/>
      <c r="AG580" s="21"/>
      <c r="AH580" s="21"/>
    </row>
    <row r="581" spans="3:34" ht="15.75" customHeight="1">
      <c r="C581" s="208"/>
      <c r="F581" s="34"/>
      <c r="G581" s="34"/>
      <c r="H581" s="34"/>
      <c r="I581" s="34"/>
      <c r="J581" s="34"/>
      <c r="K581" s="34"/>
      <c r="M581" s="21"/>
      <c r="AE581" s="21"/>
      <c r="AF581" s="21"/>
      <c r="AG581" s="21"/>
      <c r="AH581" s="21"/>
    </row>
    <row r="582" spans="3:34" ht="15.75" customHeight="1">
      <c r="C582" s="208"/>
      <c r="F582" s="34"/>
      <c r="G582" s="34"/>
      <c r="H582" s="34"/>
      <c r="I582" s="34"/>
      <c r="J582" s="34"/>
      <c r="K582" s="34"/>
      <c r="M582" s="21"/>
      <c r="AE582" s="21"/>
      <c r="AF582" s="21"/>
      <c r="AG582" s="21"/>
      <c r="AH582" s="21"/>
    </row>
    <row r="583" spans="3:34" ht="15.75" customHeight="1">
      <c r="C583" s="208"/>
      <c r="F583" s="34"/>
      <c r="G583" s="34"/>
      <c r="H583" s="34"/>
      <c r="I583" s="34"/>
      <c r="J583" s="34"/>
      <c r="K583" s="34"/>
      <c r="M583" s="21"/>
      <c r="AE583" s="21"/>
      <c r="AF583" s="21"/>
      <c r="AG583" s="21"/>
      <c r="AH583" s="21"/>
    </row>
    <row r="584" spans="3:34" ht="15.75" customHeight="1">
      <c r="C584" s="208"/>
      <c r="F584" s="34"/>
      <c r="G584" s="34"/>
      <c r="H584" s="34"/>
      <c r="I584" s="34"/>
      <c r="J584" s="34"/>
      <c r="K584" s="34"/>
      <c r="M584" s="21"/>
      <c r="AE584" s="21"/>
      <c r="AF584" s="21"/>
      <c r="AG584" s="21"/>
      <c r="AH584" s="21"/>
    </row>
    <row r="585" spans="3:34" ht="15.75" customHeight="1">
      <c r="C585" s="208"/>
      <c r="F585" s="34"/>
      <c r="G585" s="34"/>
      <c r="H585" s="34"/>
      <c r="I585" s="34"/>
      <c r="J585" s="34"/>
      <c r="K585" s="34"/>
      <c r="M585" s="21"/>
      <c r="AE585" s="21"/>
      <c r="AF585" s="21"/>
      <c r="AG585" s="21"/>
      <c r="AH585" s="21"/>
    </row>
    <row r="586" spans="3:34" ht="15.75" customHeight="1">
      <c r="C586" s="208"/>
      <c r="F586" s="34"/>
      <c r="G586" s="34"/>
      <c r="H586" s="34"/>
      <c r="I586" s="34"/>
      <c r="J586" s="34"/>
      <c r="K586" s="34"/>
      <c r="M586" s="21"/>
      <c r="AE586" s="21"/>
      <c r="AF586" s="21"/>
      <c r="AG586" s="21"/>
      <c r="AH586" s="21"/>
    </row>
    <row r="587" spans="3:34" ht="15.75" customHeight="1">
      <c r="C587" s="208"/>
      <c r="F587" s="34"/>
      <c r="G587" s="34"/>
      <c r="H587" s="34"/>
      <c r="I587" s="34"/>
      <c r="J587" s="34"/>
      <c r="K587" s="34"/>
      <c r="M587" s="21"/>
      <c r="AE587" s="21"/>
      <c r="AF587" s="21"/>
      <c r="AG587" s="21"/>
      <c r="AH587" s="21"/>
    </row>
    <row r="588" spans="3:34" ht="15.75" customHeight="1">
      <c r="C588" s="208"/>
      <c r="F588" s="34"/>
      <c r="G588" s="34"/>
      <c r="H588" s="34"/>
      <c r="I588" s="34"/>
      <c r="J588" s="34"/>
      <c r="K588" s="34"/>
      <c r="M588" s="21"/>
      <c r="AE588" s="21"/>
      <c r="AF588" s="21"/>
      <c r="AG588" s="21"/>
      <c r="AH588" s="21"/>
    </row>
    <row r="589" spans="3:34" ht="15.75" customHeight="1">
      <c r="C589" s="208"/>
      <c r="F589" s="34"/>
      <c r="G589" s="34"/>
      <c r="H589" s="34"/>
      <c r="I589" s="34"/>
      <c r="J589" s="34"/>
      <c r="K589" s="34"/>
      <c r="M589" s="21"/>
      <c r="AE589" s="21"/>
      <c r="AF589" s="21"/>
      <c r="AG589" s="21"/>
      <c r="AH589" s="21"/>
    </row>
    <row r="590" spans="3:34" ht="15.75" customHeight="1">
      <c r="C590" s="208"/>
      <c r="F590" s="34"/>
      <c r="G590" s="34"/>
      <c r="H590" s="34"/>
      <c r="I590" s="34"/>
      <c r="J590" s="34"/>
      <c r="K590" s="34"/>
      <c r="M590" s="21"/>
      <c r="AE590" s="21"/>
      <c r="AF590" s="21"/>
      <c r="AG590" s="21"/>
      <c r="AH590" s="21"/>
    </row>
    <row r="591" spans="3:34" ht="15.75" customHeight="1">
      <c r="C591" s="208"/>
      <c r="F591" s="34"/>
      <c r="G591" s="34"/>
      <c r="H591" s="34"/>
      <c r="I591" s="34"/>
      <c r="J591" s="34"/>
      <c r="K591" s="34"/>
      <c r="M591" s="21"/>
      <c r="AE591" s="21"/>
      <c r="AF591" s="21"/>
      <c r="AG591" s="21"/>
      <c r="AH591" s="21"/>
    </row>
    <row r="592" spans="3:34" ht="15.75" customHeight="1">
      <c r="C592" s="208"/>
      <c r="F592" s="34"/>
      <c r="G592" s="34"/>
      <c r="H592" s="34"/>
      <c r="I592" s="34"/>
      <c r="J592" s="34"/>
      <c r="K592" s="34"/>
      <c r="M592" s="21"/>
      <c r="AE592" s="21"/>
      <c r="AF592" s="21"/>
      <c r="AG592" s="21"/>
      <c r="AH592" s="21"/>
    </row>
    <row r="593" spans="3:34" ht="15.75" customHeight="1">
      <c r="C593" s="208"/>
      <c r="F593" s="34"/>
      <c r="G593" s="34"/>
      <c r="H593" s="34"/>
      <c r="I593" s="34"/>
      <c r="J593" s="34"/>
      <c r="K593" s="34"/>
      <c r="M593" s="21"/>
      <c r="AE593" s="21"/>
      <c r="AF593" s="21"/>
      <c r="AG593" s="21"/>
      <c r="AH593" s="21"/>
    </row>
    <row r="594" spans="3:34" ht="15.75" customHeight="1">
      <c r="C594" s="208"/>
      <c r="F594" s="34"/>
      <c r="G594" s="34"/>
      <c r="H594" s="34"/>
      <c r="I594" s="34"/>
      <c r="J594" s="34"/>
      <c r="K594" s="34"/>
      <c r="M594" s="21"/>
      <c r="AE594" s="21"/>
      <c r="AF594" s="21"/>
      <c r="AG594" s="21"/>
      <c r="AH594" s="21"/>
    </row>
    <row r="595" spans="3:34" ht="15.75" customHeight="1">
      <c r="C595" s="208"/>
      <c r="F595" s="34"/>
      <c r="G595" s="34"/>
      <c r="H595" s="34"/>
      <c r="I595" s="34"/>
      <c r="J595" s="34"/>
      <c r="K595" s="34"/>
      <c r="M595" s="21"/>
      <c r="AE595" s="21"/>
      <c r="AF595" s="21"/>
      <c r="AG595" s="21"/>
      <c r="AH595" s="21"/>
    </row>
    <row r="596" spans="3:34" ht="15.75" customHeight="1">
      <c r="C596" s="208"/>
      <c r="F596" s="34"/>
      <c r="G596" s="34"/>
      <c r="H596" s="34"/>
      <c r="I596" s="34"/>
      <c r="J596" s="34"/>
      <c r="K596" s="34"/>
      <c r="M596" s="21"/>
      <c r="AE596" s="21"/>
      <c r="AF596" s="21"/>
      <c r="AG596" s="21"/>
      <c r="AH596" s="21"/>
    </row>
    <row r="597" spans="3:34" ht="15.75" customHeight="1">
      <c r="C597" s="208"/>
      <c r="F597" s="34"/>
      <c r="G597" s="34"/>
      <c r="H597" s="34"/>
      <c r="I597" s="34"/>
      <c r="J597" s="34"/>
      <c r="K597" s="34"/>
      <c r="M597" s="21"/>
      <c r="AE597" s="21"/>
      <c r="AF597" s="21"/>
      <c r="AG597" s="21"/>
      <c r="AH597" s="21"/>
    </row>
    <row r="598" spans="3:34" ht="15.75" customHeight="1">
      <c r="C598" s="208"/>
      <c r="F598" s="34"/>
      <c r="G598" s="34"/>
      <c r="H598" s="34"/>
      <c r="I598" s="34"/>
      <c r="J598" s="34"/>
      <c r="K598" s="34"/>
      <c r="M598" s="21"/>
      <c r="AE598" s="21"/>
      <c r="AF598" s="21"/>
      <c r="AG598" s="21"/>
      <c r="AH598" s="21"/>
    </row>
    <row r="599" spans="3:34" ht="15.75" customHeight="1">
      <c r="C599" s="208"/>
      <c r="F599" s="34"/>
      <c r="G599" s="34"/>
      <c r="H599" s="34"/>
      <c r="I599" s="34"/>
      <c r="J599" s="34"/>
      <c r="K599" s="34"/>
      <c r="M599" s="21"/>
      <c r="AE599" s="21"/>
      <c r="AF599" s="21"/>
      <c r="AG599" s="21"/>
      <c r="AH599" s="21"/>
    </row>
    <row r="600" spans="3:34" ht="15.75" customHeight="1">
      <c r="C600" s="208"/>
      <c r="F600" s="34"/>
      <c r="G600" s="34"/>
      <c r="H600" s="34"/>
      <c r="I600" s="34"/>
      <c r="J600" s="34"/>
      <c r="K600" s="34"/>
      <c r="M600" s="21"/>
      <c r="AE600" s="21"/>
      <c r="AF600" s="21"/>
      <c r="AG600" s="21"/>
      <c r="AH600" s="21"/>
    </row>
    <row r="601" spans="3:34" ht="15.75" customHeight="1">
      <c r="C601" s="208"/>
      <c r="F601" s="34"/>
      <c r="G601" s="34"/>
      <c r="H601" s="34"/>
      <c r="I601" s="34"/>
      <c r="J601" s="34"/>
      <c r="K601" s="34"/>
      <c r="M601" s="21"/>
      <c r="AE601" s="21"/>
      <c r="AF601" s="21"/>
      <c r="AG601" s="21"/>
      <c r="AH601" s="21"/>
    </row>
    <row r="602" spans="3:34" ht="15.75" customHeight="1">
      <c r="C602" s="208"/>
      <c r="F602" s="34"/>
      <c r="G602" s="34"/>
      <c r="H602" s="34"/>
      <c r="I602" s="34"/>
      <c r="J602" s="34"/>
      <c r="K602" s="34"/>
      <c r="M602" s="21"/>
      <c r="AE602" s="21"/>
      <c r="AF602" s="21"/>
      <c r="AG602" s="21"/>
      <c r="AH602" s="21"/>
    </row>
    <row r="603" spans="3:34" ht="15.75" customHeight="1">
      <c r="C603" s="208"/>
      <c r="F603" s="34"/>
      <c r="G603" s="34"/>
      <c r="H603" s="34"/>
      <c r="I603" s="34"/>
      <c r="J603" s="34"/>
      <c r="K603" s="34"/>
      <c r="M603" s="21"/>
      <c r="AE603" s="21"/>
      <c r="AF603" s="21"/>
      <c r="AG603" s="21"/>
      <c r="AH603" s="21"/>
    </row>
    <row r="604" spans="3:34" ht="15.75" customHeight="1">
      <c r="C604" s="208"/>
      <c r="F604" s="34"/>
      <c r="G604" s="34"/>
      <c r="H604" s="34"/>
      <c r="I604" s="34"/>
      <c r="J604" s="34"/>
      <c r="K604" s="34"/>
      <c r="M604" s="21"/>
      <c r="AE604" s="21"/>
      <c r="AF604" s="21"/>
      <c r="AG604" s="21"/>
      <c r="AH604" s="21"/>
    </row>
    <row r="605" spans="3:34" ht="15.75" customHeight="1">
      <c r="C605" s="208"/>
      <c r="F605" s="34"/>
      <c r="G605" s="34"/>
      <c r="H605" s="34"/>
      <c r="I605" s="34"/>
      <c r="J605" s="34"/>
      <c r="K605" s="34"/>
      <c r="M605" s="21"/>
      <c r="AE605" s="21"/>
      <c r="AF605" s="21"/>
      <c r="AG605" s="21"/>
      <c r="AH605" s="21"/>
    </row>
    <row r="606" spans="3:34" ht="15.75" customHeight="1">
      <c r="C606" s="208"/>
      <c r="F606" s="34"/>
      <c r="G606" s="34"/>
      <c r="H606" s="34"/>
      <c r="I606" s="34"/>
      <c r="J606" s="34"/>
      <c r="K606" s="34"/>
      <c r="M606" s="21"/>
      <c r="AE606" s="21"/>
      <c r="AF606" s="21"/>
      <c r="AG606" s="21"/>
      <c r="AH606" s="21"/>
    </row>
    <row r="607" spans="3:34" ht="15.75" customHeight="1">
      <c r="C607" s="208"/>
      <c r="F607" s="34"/>
      <c r="G607" s="34"/>
      <c r="H607" s="34"/>
      <c r="I607" s="34"/>
      <c r="J607" s="34"/>
      <c r="K607" s="34"/>
      <c r="M607" s="21"/>
      <c r="AE607" s="21"/>
      <c r="AF607" s="21"/>
      <c r="AG607" s="21"/>
      <c r="AH607" s="21"/>
    </row>
    <row r="608" spans="3:34" ht="15.75" customHeight="1">
      <c r="C608" s="208"/>
      <c r="F608" s="34"/>
      <c r="G608" s="34"/>
      <c r="H608" s="34"/>
      <c r="I608" s="34"/>
      <c r="J608" s="34"/>
      <c r="K608" s="34"/>
      <c r="M608" s="21"/>
      <c r="AE608" s="21"/>
      <c r="AF608" s="21"/>
      <c r="AG608" s="21"/>
      <c r="AH608" s="21"/>
    </row>
    <row r="609" spans="3:34" ht="15.75" customHeight="1">
      <c r="C609" s="208"/>
      <c r="F609" s="34"/>
      <c r="G609" s="34"/>
      <c r="H609" s="34"/>
      <c r="I609" s="34"/>
      <c r="J609" s="34"/>
      <c r="K609" s="34"/>
      <c r="M609" s="21"/>
      <c r="AE609" s="21"/>
      <c r="AF609" s="21"/>
      <c r="AG609" s="21"/>
      <c r="AH609" s="21"/>
    </row>
    <row r="610" spans="3:34" ht="15.75" customHeight="1">
      <c r="C610" s="208"/>
      <c r="F610" s="34"/>
      <c r="G610" s="34"/>
      <c r="H610" s="34"/>
      <c r="I610" s="34"/>
      <c r="J610" s="34"/>
      <c r="K610" s="34"/>
      <c r="M610" s="21"/>
      <c r="AE610" s="21"/>
      <c r="AF610" s="21"/>
      <c r="AG610" s="21"/>
      <c r="AH610" s="21"/>
    </row>
    <row r="611" spans="3:34" ht="15.75" customHeight="1">
      <c r="C611" s="208"/>
      <c r="F611" s="34"/>
      <c r="G611" s="34"/>
      <c r="H611" s="34"/>
      <c r="I611" s="34"/>
      <c r="J611" s="34"/>
      <c r="K611" s="34"/>
      <c r="M611" s="21"/>
      <c r="AE611" s="21"/>
      <c r="AF611" s="21"/>
      <c r="AG611" s="21"/>
      <c r="AH611" s="21"/>
    </row>
    <row r="612" spans="3:34" ht="15.75" customHeight="1">
      <c r="C612" s="208"/>
      <c r="F612" s="34"/>
      <c r="G612" s="34"/>
      <c r="H612" s="34"/>
      <c r="I612" s="34"/>
      <c r="J612" s="34"/>
      <c r="K612" s="34"/>
      <c r="M612" s="21"/>
      <c r="AE612" s="21"/>
      <c r="AF612" s="21"/>
      <c r="AG612" s="21"/>
      <c r="AH612" s="21"/>
    </row>
    <row r="613" spans="3:34" ht="15.75" customHeight="1">
      <c r="C613" s="208"/>
      <c r="F613" s="34"/>
      <c r="G613" s="34"/>
      <c r="H613" s="34"/>
      <c r="I613" s="34"/>
      <c r="J613" s="34"/>
      <c r="K613" s="34"/>
      <c r="M613" s="21"/>
      <c r="AE613" s="21"/>
      <c r="AF613" s="21"/>
      <c r="AG613" s="21"/>
      <c r="AH613" s="21"/>
    </row>
    <row r="614" spans="3:34" ht="15.75" customHeight="1">
      <c r="C614" s="208"/>
      <c r="F614" s="34"/>
      <c r="G614" s="34"/>
      <c r="H614" s="34"/>
      <c r="I614" s="34"/>
      <c r="J614" s="34"/>
      <c r="K614" s="34"/>
      <c r="M614" s="21"/>
      <c r="AE614" s="21"/>
      <c r="AF614" s="21"/>
      <c r="AG614" s="21"/>
      <c r="AH614" s="21"/>
    </row>
    <row r="615" spans="3:34" ht="15.75" customHeight="1">
      <c r="C615" s="208"/>
      <c r="F615" s="34"/>
      <c r="G615" s="34"/>
      <c r="H615" s="34"/>
      <c r="I615" s="34"/>
      <c r="J615" s="34"/>
      <c r="K615" s="34"/>
      <c r="M615" s="21"/>
      <c r="AE615" s="21"/>
      <c r="AF615" s="21"/>
      <c r="AG615" s="21"/>
      <c r="AH615" s="21"/>
    </row>
    <row r="616" spans="3:34" ht="15.75" customHeight="1">
      <c r="C616" s="208"/>
      <c r="F616" s="34"/>
      <c r="G616" s="34"/>
      <c r="H616" s="34"/>
      <c r="I616" s="34"/>
      <c r="J616" s="34"/>
      <c r="K616" s="34"/>
      <c r="M616" s="21"/>
      <c r="AE616" s="21"/>
      <c r="AF616" s="21"/>
      <c r="AG616" s="21"/>
      <c r="AH616" s="21"/>
    </row>
    <row r="617" spans="3:34" ht="15.75" customHeight="1">
      <c r="C617" s="208"/>
      <c r="F617" s="34"/>
      <c r="G617" s="34"/>
      <c r="H617" s="34"/>
      <c r="I617" s="34"/>
      <c r="J617" s="34"/>
      <c r="K617" s="34"/>
      <c r="M617" s="21"/>
      <c r="AE617" s="21"/>
      <c r="AF617" s="21"/>
      <c r="AG617" s="21"/>
      <c r="AH617" s="21"/>
    </row>
    <row r="618" spans="3:34" ht="15.75" customHeight="1">
      <c r="C618" s="208"/>
      <c r="F618" s="34"/>
      <c r="G618" s="34"/>
      <c r="H618" s="34"/>
      <c r="I618" s="34"/>
      <c r="J618" s="34"/>
      <c r="K618" s="34"/>
      <c r="M618" s="21"/>
      <c r="AE618" s="21"/>
      <c r="AF618" s="21"/>
      <c r="AG618" s="21"/>
      <c r="AH618" s="21"/>
    </row>
    <row r="619" spans="3:34" ht="15.75" customHeight="1">
      <c r="C619" s="208"/>
      <c r="F619" s="34"/>
      <c r="G619" s="34"/>
      <c r="H619" s="34"/>
      <c r="I619" s="34"/>
      <c r="J619" s="34"/>
      <c r="K619" s="34"/>
      <c r="M619" s="21"/>
      <c r="AE619" s="21"/>
      <c r="AF619" s="21"/>
      <c r="AG619" s="21"/>
      <c r="AH619" s="21"/>
    </row>
    <row r="620" spans="3:34" ht="15.75" customHeight="1">
      <c r="C620" s="208"/>
      <c r="F620" s="34"/>
      <c r="G620" s="34"/>
      <c r="H620" s="34"/>
      <c r="I620" s="34"/>
      <c r="J620" s="34"/>
      <c r="K620" s="34"/>
      <c r="M620" s="21"/>
      <c r="AE620" s="21"/>
      <c r="AF620" s="21"/>
      <c r="AG620" s="21"/>
      <c r="AH620" s="21"/>
    </row>
    <row r="621" spans="3:34" ht="15.75" customHeight="1">
      <c r="C621" s="208"/>
      <c r="F621" s="34"/>
      <c r="G621" s="34"/>
      <c r="H621" s="34"/>
      <c r="I621" s="34"/>
      <c r="J621" s="34"/>
      <c r="K621" s="34"/>
      <c r="M621" s="21"/>
      <c r="AE621" s="21"/>
      <c r="AF621" s="21"/>
      <c r="AG621" s="21"/>
      <c r="AH621" s="21"/>
    </row>
    <row r="622" spans="3:34" ht="15.75" customHeight="1">
      <c r="C622" s="208"/>
      <c r="F622" s="34"/>
      <c r="G622" s="34"/>
      <c r="H622" s="34"/>
      <c r="I622" s="34"/>
      <c r="J622" s="34"/>
      <c r="K622" s="34"/>
      <c r="M622" s="21"/>
      <c r="AE622" s="21"/>
      <c r="AF622" s="21"/>
      <c r="AG622" s="21"/>
      <c r="AH622" s="21"/>
    </row>
    <row r="623" spans="3:34" ht="15.75" customHeight="1">
      <c r="C623" s="208"/>
      <c r="F623" s="34"/>
      <c r="G623" s="34"/>
      <c r="H623" s="34"/>
      <c r="I623" s="34"/>
      <c r="J623" s="34"/>
      <c r="K623" s="34"/>
      <c r="M623" s="21"/>
      <c r="AE623" s="21"/>
      <c r="AF623" s="21"/>
      <c r="AG623" s="21"/>
      <c r="AH623" s="21"/>
    </row>
    <row r="624" spans="3:34" ht="15.75" customHeight="1">
      <c r="C624" s="208"/>
      <c r="F624" s="34"/>
      <c r="G624" s="34"/>
      <c r="H624" s="34"/>
      <c r="I624" s="34"/>
      <c r="J624" s="34"/>
      <c r="K624" s="34"/>
      <c r="M624" s="21"/>
      <c r="AE624" s="21"/>
      <c r="AF624" s="21"/>
      <c r="AG624" s="21"/>
      <c r="AH624" s="21"/>
    </row>
    <row r="625" spans="3:34" ht="15.75" customHeight="1">
      <c r="C625" s="208"/>
      <c r="F625" s="34"/>
      <c r="G625" s="34"/>
      <c r="H625" s="34"/>
      <c r="I625" s="34"/>
      <c r="J625" s="34"/>
      <c r="K625" s="34"/>
      <c r="M625" s="21"/>
      <c r="AE625" s="21"/>
      <c r="AF625" s="21"/>
      <c r="AG625" s="21"/>
      <c r="AH625" s="21"/>
    </row>
    <row r="626" spans="3:34" ht="15.75" customHeight="1">
      <c r="C626" s="208"/>
      <c r="F626" s="34"/>
      <c r="G626" s="34"/>
      <c r="H626" s="34"/>
      <c r="I626" s="34"/>
      <c r="J626" s="34"/>
      <c r="K626" s="34"/>
      <c r="M626" s="21"/>
      <c r="AE626" s="21"/>
      <c r="AF626" s="21"/>
      <c r="AG626" s="21"/>
      <c r="AH626" s="21"/>
    </row>
    <row r="627" spans="3:34" ht="15.75" customHeight="1">
      <c r="C627" s="208"/>
      <c r="F627" s="34"/>
      <c r="G627" s="34"/>
      <c r="H627" s="34"/>
      <c r="I627" s="34"/>
      <c r="J627" s="34"/>
      <c r="K627" s="34"/>
      <c r="M627" s="21"/>
      <c r="AE627" s="21"/>
      <c r="AF627" s="21"/>
      <c r="AG627" s="21"/>
      <c r="AH627" s="21"/>
    </row>
    <row r="628" spans="3:34" ht="15.75" customHeight="1">
      <c r="C628" s="208"/>
      <c r="F628" s="34"/>
      <c r="G628" s="34"/>
      <c r="H628" s="34"/>
      <c r="I628" s="34"/>
      <c r="J628" s="34"/>
      <c r="K628" s="34"/>
      <c r="M628" s="21"/>
      <c r="AE628" s="21"/>
      <c r="AF628" s="21"/>
      <c r="AG628" s="21"/>
      <c r="AH628" s="21"/>
    </row>
    <row r="629" spans="3:34" ht="15.75" customHeight="1">
      <c r="C629" s="208"/>
      <c r="F629" s="34"/>
      <c r="G629" s="34"/>
      <c r="H629" s="34"/>
      <c r="I629" s="34"/>
      <c r="J629" s="34"/>
      <c r="K629" s="34"/>
      <c r="M629" s="21"/>
      <c r="AE629" s="21"/>
      <c r="AF629" s="21"/>
      <c r="AG629" s="21"/>
      <c r="AH629" s="21"/>
    </row>
    <row r="630" spans="3:34" ht="15.75" customHeight="1">
      <c r="C630" s="208"/>
      <c r="F630" s="34"/>
      <c r="G630" s="34"/>
      <c r="H630" s="34"/>
      <c r="I630" s="34"/>
      <c r="J630" s="34"/>
      <c r="K630" s="34"/>
      <c r="M630" s="21"/>
      <c r="AE630" s="21"/>
      <c r="AF630" s="21"/>
      <c r="AG630" s="21"/>
      <c r="AH630" s="21"/>
    </row>
    <row r="631" spans="3:34" ht="15.75" customHeight="1">
      <c r="C631" s="208"/>
      <c r="F631" s="34"/>
      <c r="G631" s="34"/>
      <c r="H631" s="34"/>
      <c r="I631" s="34"/>
      <c r="J631" s="34"/>
      <c r="K631" s="34"/>
      <c r="M631" s="21"/>
      <c r="AE631" s="21"/>
      <c r="AF631" s="21"/>
      <c r="AG631" s="21"/>
      <c r="AH631" s="21"/>
    </row>
    <row r="632" spans="3:34" ht="15.75" customHeight="1">
      <c r="C632" s="208"/>
      <c r="F632" s="34"/>
      <c r="G632" s="34"/>
      <c r="H632" s="34"/>
      <c r="I632" s="34"/>
      <c r="J632" s="34"/>
      <c r="K632" s="34"/>
      <c r="M632" s="21"/>
      <c r="AE632" s="21"/>
      <c r="AF632" s="21"/>
      <c r="AG632" s="21"/>
      <c r="AH632" s="21"/>
    </row>
    <row r="633" spans="3:34" ht="15.75" customHeight="1">
      <c r="C633" s="208"/>
      <c r="F633" s="34"/>
      <c r="G633" s="34"/>
      <c r="H633" s="34"/>
      <c r="I633" s="34"/>
      <c r="J633" s="34"/>
      <c r="K633" s="34"/>
      <c r="M633" s="21"/>
      <c r="AE633" s="21"/>
      <c r="AF633" s="21"/>
      <c r="AG633" s="21"/>
      <c r="AH633" s="21"/>
    </row>
    <row r="634" spans="3:34" ht="15.75" customHeight="1">
      <c r="C634" s="208"/>
      <c r="F634" s="34"/>
      <c r="G634" s="34"/>
      <c r="H634" s="34"/>
      <c r="I634" s="34"/>
      <c r="J634" s="34"/>
      <c r="K634" s="34"/>
      <c r="M634" s="21"/>
      <c r="AE634" s="21"/>
      <c r="AF634" s="21"/>
      <c r="AG634" s="21"/>
      <c r="AH634" s="21"/>
    </row>
    <row r="635" spans="3:34" ht="15.75" customHeight="1">
      <c r="C635" s="208"/>
      <c r="F635" s="34"/>
      <c r="G635" s="34"/>
      <c r="H635" s="34"/>
      <c r="I635" s="34"/>
      <c r="J635" s="34"/>
      <c r="K635" s="34"/>
      <c r="M635" s="21"/>
      <c r="AE635" s="21"/>
      <c r="AF635" s="21"/>
      <c r="AG635" s="21"/>
      <c r="AH635" s="21"/>
    </row>
    <row r="636" spans="3:34" ht="15.75" customHeight="1">
      <c r="C636" s="208"/>
      <c r="F636" s="34"/>
      <c r="G636" s="34"/>
      <c r="H636" s="34"/>
      <c r="I636" s="34"/>
      <c r="J636" s="34"/>
      <c r="K636" s="34"/>
      <c r="M636" s="21"/>
      <c r="AE636" s="21"/>
      <c r="AF636" s="21"/>
      <c r="AG636" s="21"/>
      <c r="AH636" s="21"/>
    </row>
    <row r="637" spans="3:34" ht="15.75" customHeight="1">
      <c r="C637" s="208"/>
      <c r="F637" s="34"/>
      <c r="G637" s="34"/>
      <c r="H637" s="34"/>
      <c r="I637" s="34"/>
      <c r="J637" s="34"/>
      <c r="K637" s="34"/>
      <c r="M637" s="21"/>
      <c r="AE637" s="21"/>
      <c r="AF637" s="21"/>
      <c r="AG637" s="21"/>
      <c r="AH637" s="21"/>
    </row>
    <row r="638" spans="3:34" ht="15.75" customHeight="1">
      <c r="C638" s="208"/>
      <c r="F638" s="34"/>
      <c r="G638" s="34"/>
      <c r="H638" s="34"/>
      <c r="I638" s="34"/>
      <c r="J638" s="34"/>
      <c r="K638" s="34"/>
      <c r="M638" s="21"/>
      <c r="AE638" s="21"/>
      <c r="AF638" s="21"/>
      <c r="AG638" s="21"/>
      <c r="AH638" s="21"/>
    </row>
    <row r="639" spans="3:34" ht="15.75" customHeight="1">
      <c r="C639" s="208"/>
      <c r="F639" s="34"/>
      <c r="G639" s="34"/>
      <c r="H639" s="34"/>
      <c r="I639" s="34"/>
      <c r="J639" s="34"/>
      <c r="K639" s="34"/>
      <c r="M639" s="21"/>
      <c r="AE639" s="21"/>
      <c r="AF639" s="21"/>
      <c r="AG639" s="21"/>
      <c r="AH639" s="21"/>
    </row>
    <row r="640" spans="3:34" ht="15.75" customHeight="1">
      <c r="C640" s="208"/>
      <c r="F640" s="34"/>
      <c r="G640" s="34"/>
      <c r="H640" s="34"/>
      <c r="I640" s="34"/>
      <c r="J640" s="34"/>
      <c r="K640" s="34"/>
      <c r="M640" s="21"/>
      <c r="AE640" s="21"/>
      <c r="AF640" s="21"/>
      <c r="AG640" s="21"/>
      <c r="AH640" s="21"/>
    </row>
    <row r="641" spans="3:34" ht="15.75" customHeight="1">
      <c r="C641" s="208"/>
      <c r="F641" s="34"/>
      <c r="G641" s="34"/>
      <c r="H641" s="34"/>
      <c r="I641" s="34"/>
      <c r="J641" s="34"/>
      <c r="K641" s="34"/>
      <c r="M641" s="21"/>
      <c r="AE641" s="21"/>
      <c r="AF641" s="21"/>
      <c r="AG641" s="21"/>
      <c r="AH641" s="21"/>
    </row>
    <row r="642" spans="3:34" ht="15.75" customHeight="1">
      <c r="C642" s="208"/>
      <c r="F642" s="34"/>
      <c r="G642" s="34"/>
      <c r="H642" s="34"/>
      <c r="I642" s="34"/>
      <c r="J642" s="34"/>
      <c r="K642" s="34"/>
      <c r="M642" s="21"/>
      <c r="AE642" s="21"/>
      <c r="AF642" s="21"/>
      <c r="AG642" s="21"/>
      <c r="AH642" s="21"/>
    </row>
    <row r="643" spans="3:34" ht="15.75" customHeight="1">
      <c r="C643" s="208"/>
      <c r="F643" s="34"/>
      <c r="G643" s="34"/>
      <c r="H643" s="34"/>
      <c r="I643" s="34"/>
      <c r="J643" s="34"/>
      <c r="K643" s="34"/>
      <c r="M643" s="21"/>
      <c r="AE643" s="21"/>
      <c r="AF643" s="21"/>
      <c r="AG643" s="21"/>
      <c r="AH643" s="21"/>
    </row>
    <row r="644" spans="3:34" ht="15.75" customHeight="1">
      <c r="C644" s="208"/>
      <c r="F644" s="34"/>
      <c r="G644" s="34"/>
      <c r="H644" s="34"/>
      <c r="I644" s="34"/>
      <c r="J644" s="34"/>
      <c r="K644" s="34"/>
      <c r="M644" s="21"/>
      <c r="AE644" s="21"/>
      <c r="AF644" s="21"/>
      <c r="AG644" s="21"/>
      <c r="AH644" s="21"/>
    </row>
    <row r="645" spans="3:34" ht="15.75" customHeight="1">
      <c r="C645" s="208"/>
      <c r="F645" s="34"/>
      <c r="G645" s="34"/>
      <c r="H645" s="34"/>
      <c r="I645" s="34"/>
      <c r="J645" s="34"/>
      <c r="K645" s="34"/>
      <c r="M645" s="21"/>
      <c r="AE645" s="21"/>
      <c r="AF645" s="21"/>
      <c r="AG645" s="21"/>
      <c r="AH645" s="21"/>
    </row>
    <row r="646" spans="3:34" ht="15.75" customHeight="1">
      <c r="C646" s="208"/>
      <c r="F646" s="34"/>
      <c r="G646" s="34"/>
      <c r="H646" s="34"/>
      <c r="I646" s="34"/>
      <c r="J646" s="34"/>
      <c r="K646" s="34"/>
      <c r="M646" s="21"/>
      <c r="AE646" s="21"/>
      <c r="AF646" s="21"/>
      <c r="AG646" s="21"/>
      <c r="AH646" s="21"/>
    </row>
    <row r="647" spans="3:34" ht="15.75" customHeight="1">
      <c r="C647" s="208"/>
      <c r="F647" s="34"/>
      <c r="G647" s="34"/>
      <c r="H647" s="34"/>
      <c r="I647" s="34"/>
      <c r="J647" s="34"/>
      <c r="K647" s="34"/>
      <c r="M647" s="21"/>
      <c r="AE647" s="21"/>
      <c r="AF647" s="21"/>
      <c r="AG647" s="21"/>
      <c r="AH647" s="21"/>
    </row>
    <row r="648" spans="3:34" ht="15.75" customHeight="1">
      <c r="C648" s="208"/>
      <c r="F648" s="34"/>
      <c r="G648" s="34"/>
      <c r="H648" s="34"/>
      <c r="I648" s="34"/>
      <c r="J648" s="34"/>
      <c r="K648" s="34"/>
      <c r="M648" s="21"/>
      <c r="AE648" s="21"/>
      <c r="AF648" s="21"/>
      <c r="AG648" s="21"/>
      <c r="AH648" s="21"/>
    </row>
    <row r="649" spans="3:34" ht="15.75" customHeight="1">
      <c r="C649" s="208"/>
      <c r="F649" s="34"/>
      <c r="G649" s="34"/>
      <c r="H649" s="34"/>
      <c r="I649" s="34"/>
      <c r="J649" s="34"/>
      <c r="K649" s="34"/>
      <c r="M649" s="21"/>
      <c r="AE649" s="21"/>
      <c r="AF649" s="21"/>
      <c r="AG649" s="21"/>
      <c r="AH649" s="21"/>
    </row>
    <row r="650" spans="3:34" ht="15.75" customHeight="1">
      <c r="C650" s="208"/>
      <c r="F650" s="34"/>
      <c r="G650" s="34"/>
      <c r="H650" s="34"/>
      <c r="I650" s="34"/>
      <c r="J650" s="34"/>
      <c r="K650" s="34"/>
      <c r="M650" s="21"/>
      <c r="AE650" s="21"/>
      <c r="AF650" s="21"/>
      <c r="AG650" s="21"/>
      <c r="AH650" s="21"/>
    </row>
    <row r="651" spans="3:34" ht="15.75" customHeight="1">
      <c r="C651" s="208"/>
      <c r="F651" s="34"/>
      <c r="G651" s="34"/>
      <c r="H651" s="34"/>
      <c r="I651" s="34"/>
      <c r="J651" s="34"/>
      <c r="K651" s="34"/>
      <c r="M651" s="21"/>
      <c r="AE651" s="21"/>
      <c r="AF651" s="21"/>
      <c r="AG651" s="21"/>
      <c r="AH651" s="21"/>
    </row>
    <row r="652" spans="3:34" ht="15.75" customHeight="1">
      <c r="C652" s="208"/>
      <c r="F652" s="34"/>
      <c r="G652" s="34"/>
      <c r="H652" s="34"/>
      <c r="I652" s="34"/>
      <c r="J652" s="34"/>
      <c r="K652" s="34"/>
      <c r="M652" s="21"/>
      <c r="AE652" s="21"/>
      <c r="AF652" s="21"/>
      <c r="AG652" s="21"/>
      <c r="AH652" s="21"/>
    </row>
    <row r="653" spans="3:34" ht="15.75" customHeight="1">
      <c r="C653" s="208"/>
      <c r="F653" s="34"/>
      <c r="G653" s="34"/>
      <c r="H653" s="34"/>
      <c r="I653" s="34"/>
      <c r="J653" s="34"/>
      <c r="K653" s="34"/>
      <c r="M653" s="21"/>
      <c r="AE653" s="21"/>
      <c r="AF653" s="21"/>
      <c r="AG653" s="21"/>
      <c r="AH653" s="21"/>
    </row>
    <row r="654" spans="3:34" ht="15.75" customHeight="1">
      <c r="C654" s="208"/>
      <c r="F654" s="34"/>
      <c r="G654" s="34"/>
      <c r="H654" s="34"/>
      <c r="I654" s="34"/>
      <c r="J654" s="34"/>
      <c r="K654" s="34"/>
      <c r="M654" s="21"/>
      <c r="AE654" s="21"/>
      <c r="AF654" s="21"/>
      <c r="AG654" s="21"/>
      <c r="AH654" s="21"/>
    </row>
    <row r="655" spans="3:34" ht="15.75" customHeight="1">
      <c r="C655" s="208"/>
      <c r="F655" s="34"/>
      <c r="G655" s="34"/>
      <c r="H655" s="34"/>
      <c r="I655" s="34"/>
      <c r="J655" s="34"/>
      <c r="K655" s="34"/>
      <c r="M655" s="21"/>
      <c r="AE655" s="21"/>
      <c r="AF655" s="21"/>
      <c r="AG655" s="21"/>
      <c r="AH655" s="21"/>
    </row>
    <row r="656" spans="3:34" ht="15.75" customHeight="1">
      <c r="C656" s="208"/>
      <c r="F656" s="34"/>
      <c r="G656" s="34"/>
      <c r="H656" s="34"/>
      <c r="I656" s="34"/>
      <c r="J656" s="34"/>
      <c r="K656" s="34"/>
      <c r="M656" s="21"/>
      <c r="AE656" s="21"/>
      <c r="AF656" s="21"/>
      <c r="AG656" s="21"/>
      <c r="AH656" s="21"/>
    </row>
    <row r="657" spans="3:34" ht="15.75" customHeight="1">
      <c r="C657" s="208"/>
      <c r="F657" s="34"/>
      <c r="G657" s="34"/>
      <c r="H657" s="34"/>
      <c r="I657" s="34"/>
      <c r="J657" s="34"/>
      <c r="K657" s="34"/>
      <c r="M657" s="21"/>
      <c r="AE657" s="21"/>
      <c r="AF657" s="21"/>
      <c r="AG657" s="21"/>
      <c r="AH657" s="21"/>
    </row>
    <row r="658" spans="3:34" ht="15.75" customHeight="1">
      <c r="C658" s="208"/>
      <c r="F658" s="34"/>
      <c r="G658" s="34"/>
      <c r="H658" s="34"/>
      <c r="I658" s="34"/>
      <c r="J658" s="34"/>
      <c r="K658" s="34"/>
      <c r="M658" s="21"/>
      <c r="AE658" s="21"/>
      <c r="AF658" s="21"/>
      <c r="AG658" s="21"/>
      <c r="AH658" s="21"/>
    </row>
    <row r="659" spans="3:34" ht="15.75" customHeight="1">
      <c r="C659" s="208"/>
      <c r="F659" s="34"/>
      <c r="G659" s="34"/>
      <c r="H659" s="34"/>
      <c r="I659" s="34"/>
      <c r="J659" s="34"/>
      <c r="K659" s="34"/>
      <c r="M659" s="21"/>
      <c r="AE659" s="21"/>
      <c r="AF659" s="21"/>
      <c r="AG659" s="21"/>
      <c r="AH659" s="21"/>
    </row>
    <row r="660" spans="3:34" ht="15.75" customHeight="1">
      <c r="C660" s="208"/>
      <c r="F660" s="34"/>
      <c r="G660" s="34"/>
      <c r="H660" s="34"/>
      <c r="I660" s="34"/>
      <c r="J660" s="34"/>
      <c r="K660" s="34"/>
      <c r="M660" s="21"/>
      <c r="AE660" s="21"/>
      <c r="AF660" s="21"/>
      <c r="AG660" s="21"/>
      <c r="AH660" s="21"/>
    </row>
    <row r="661" spans="3:34" ht="15.75" customHeight="1">
      <c r="C661" s="208"/>
      <c r="F661" s="34"/>
      <c r="G661" s="34"/>
      <c r="H661" s="34"/>
      <c r="I661" s="34"/>
      <c r="J661" s="34"/>
      <c r="K661" s="34"/>
      <c r="M661" s="21"/>
      <c r="AE661" s="21"/>
      <c r="AF661" s="21"/>
      <c r="AG661" s="21"/>
      <c r="AH661" s="21"/>
    </row>
    <row r="662" spans="3:34" ht="15.75" customHeight="1">
      <c r="C662" s="208"/>
      <c r="F662" s="34"/>
      <c r="G662" s="34"/>
      <c r="H662" s="34"/>
      <c r="I662" s="34"/>
      <c r="J662" s="34"/>
      <c r="K662" s="34"/>
      <c r="M662" s="21"/>
      <c r="AE662" s="21"/>
      <c r="AF662" s="21"/>
      <c r="AG662" s="21"/>
      <c r="AH662" s="21"/>
    </row>
    <row r="663" spans="3:34" ht="15.75" customHeight="1">
      <c r="C663" s="208"/>
      <c r="F663" s="34"/>
      <c r="G663" s="34"/>
      <c r="H663" s="34"/>
      <c r="I663" s="34"/>
      <c r="J663" s="34"/>
      <c r="K663" s="34"/>
      <c r="M663" s="21"/>
      <c r="AE663" s="21"/>
      <c r="AF663" s="21"/>
      <c r="AG663" s="21"/>
      <c r="AH663" s="21"/>
    </row>
    <row r="664" spans="3:34" ht="15.75" customHeight="1">
      <c r="C664" s="208"/>
      <c r="F664" s="34"/>
      <c r="G664" s="34"/>
      <c r="H664" s="34"/>
      <c r="I664" s="34"/>
      <c r="J664" s="34"/>
      <c r="K664" s="34"/>
      <c r="M664" s="21"/>
      <c r="AE664" s="21"/>
      <c r="AF664" s="21"/>
      <c r="AG664" s="21"/>
      <c r="AH664" s="21"/>
    </row>
    <row r="665" spans="3:34" ht="15.75" customHeight="1">
      <c r="C665" s="208"/>
      <c r="F665" s="34"/>
      <c r="G665" s="34"/>
      <c r="H665" s="34"/>
      <c r="I665" s="34"/>
      <c r="J665" s="34"/>
      <c r="K665" s="34"/>
      <c r="M665" s="21"/>
      <c r="AE665" s="21"/>
      <c r="AF665" s="21"/>
      <c r="AG665" s="21"/>
      <c r="AH665" s="21"/>
    </row>
    <row r="666" spans="3:34" ht="15.75" customHeight="1">
      <c r="C666" s="208"/>
      <c r="F666" s="34"/>
      <c r="G666" s="34"/>
      <c r="H666" s="34"/>
      <c r="I666" s="34"/>
      <c r="J666" s="34"/>
      <c r="K666" s="34"/>
      <c r="M666" s="21"/>
      <c r="AE666" s="21"/>
      <c r="AF666" s="21"/>
      <c r="AG666" s="21"/>
      <c r="AH666" s="21"/>
    </row>
    <row r="667" spans="3:34" ht="15.75" customHeight="1">
      <c r="C667" s="208"/>
      <c r="F667" s="34"/>
      <c r="G667" s="34"/>
      <c r="H667" s="34"/>
      <c r="I667" s="34"/>
      <c r="J667" s="34"/>
      <c r="K667" s="34"/>
      <c r="M667" s="21"/>
      <c r="AE667" s="21"/>
      <c r="AF667" s="21"/>
      <c r="AG667" s="21"/>
      <c r="AH667" s="21"/>
    </row>
    <row r="668" spans="3:34" ht="15.75" customHeight="1">
      <c r="C668" s="208"/>
      <c r="F668" s="34"/>
      <c r="G668" s="34"/>
      <c r="H668" s="34"/>
      <c r="I668" s="34"/>
      <c r="J668" s="34"/>
      <c r="K668" s="34"/>
      <c r="M668" s="21"/>
      <c r="AE668" s="21"/>
      <c r="AF668" s="21"/>
      <c r="AG668" s="21"/>
      <c r="AH668" s="21"/>
    </row>
    <row r="669" spans="3:34" ht="15.75" customHeight="1">
      <c r="C669" s="208"/>
      <c r="F669" s="34"/>
      <c r="G669" s="34"/>
      <c r="H669" s="34"/>
      <c r="I669" s="34"/>
      <c r="J669" s="34"/>
      <c r="K669" s="34"/>
      <c r="M669" s="21"/>
      <c r="AE669" s="21"/>
      <c r="AF669" s="21"/>
      <c r="AG669" s="21"/>
      <c r="AH669" s="21"/>
    </row>
    <row r="670" spans="3:34" ht="15.75" customHeight="1">
      <c r="C670" s="208"/>
      <c r="F670" s="34"/>
      <c r="G670" s="34"/>
      <c r="H670" s="34"/>
      <c r="I670" s="34"/>
      <c r="J670" s="34"/>
      <c r="K670" s="34"/>
      <c r="M670" s="21"/>
      <c r="AE670" s="21"/>
      <c r="AF670" s="21"/>
      <c r="AG670" s="21"/>
      <c r="AH670" s="21"/>
    </row>
    <row r="671" spans="3:34" ht="15.75" customHeight="1">
      <c r="C671" s="208"/>
      <c r="F671" s="34"/>
      <c r="G671" s="34"/>
      <c r="H671" s="34"/>
      <c r="I671" s="34"/>
      <c r="J671" s="34"/>
      <c r="K671" s="34"/>
      <c r="M671" s="21"/>
      <c r="AE671" s="21"/>
      <c r="AF671" s="21"/>
      <c r="AG671" s="21"/>
      <c r="AH671" s="21"/>
    </row>
    <row r="672" spans="3:34" ht="15.75" customHeight="1">
      <c r="C672" s="208"/>
      <c r="F672" s="34"/>
      <c r="G672" s="34"/>
      <c r="H672" s="34"/>
      <c r="I672" s="34"/>
      <c r="J672" s="34"/>
      <c r="K672" s="34"/>
      <c r="M672" s="21"/>
      <c r="AE672" s="21"/>
      <c r="AF672" s="21"/>
      <c r="AG672" s="21"/>
      <c r="AH672" s="21"/>
    </row>
    <row r="673" spans="3:34" ht="15.75" customHeight="1">
      <c r="C673" s="208"/>
      <c r="F673" s="34"/>
      <c r="G673" s="34"/>
      <c r="H673" s="34"/>
      <c r="I673" s="34"/>
      <c r="J673" s="34"/>
      <c r="K673" s="34"/>
      <c r="M673" s="21"/>
      <c r="AE673" s="21"/>
      <c r="AF673" s="21"/>
      <c r="AG673" s="21"/>
      <c r="AH673" s="21"/>
    </row>
    <row r="674" spans="3:34" ht="15.75" customHeight="1">
      <c r="C674" s="208"/>
      <c r="F674" s="34"/>
      <c r="G674" s="34"/>
      <c r="H674" s="34"/>
      <c r="I674" s="34"/>
      <c r="J674" s="34"/>
      <c r="K674" s="34"/>
      <c r="M674" s="21"/>
      <c r="AE674" s="21"/>
      <c r="AF674" s="21"/>
      <c r="AG674" s="21"/>
      <c r="AH674" s="21"/>
    </row>
    <row r="675" spans="3:34" ht="15.75" customHeight="1">
      <c r="C675" s="208"/>
      <c r="F675" s="34"/>
      <c r="G675" s="34"/>
      <c r="H675" s="34"/>
      <c r="I675" s="34"/>
      <c r="J675" s="34"/>
      <c r="K675" s="34"/>
      <c r="M675" s="21"/>
      <c r="AE675" s="21"/>
      <c r="AF675" s="21"/>
      <c r="AG675" s="21"/>
      <c r="AH675" s="21"/>
    </row>
    <row r="676" spans="3:34" ht="15.75" customHeight="1">
      <c r="C676" s="208"/>
      <c r="F676" s="34"/>
      <c r="G676" s="34"/>
      <c r="H676" s="34"/>
      <c r="I676" s="34"/>
      <c r="J676" s="34"/>
      <c r="K676" s="34"/>
      <c r="M676" s="21"/>
      <c r="AE676" s="21"/>
      <c r="AF676" s="21"/>
      <c r="AG676" s="21"/>
      <c r="AH676" s="21"/>
    </row>
    <row r="677" spans="3:34" ht="15.75" customHeight="1">
      <c r="C677" s="208"/>
      <c r="F677" s="34"/>
      <c r="G677" s="34"/>
      <c r="H677" s="34"/>
      <c r="I677" s="34"/>
      <c r="J677" s="34"/>
      <c r="K677" s="34"/>
      <c r="M677" s="21"/>
      <c r="AE677" s="21"/>
      <c r="AF677" s="21"/>
      <c r="AG677" s="21"/>
      <c r="AH677" s="21"/>
    </row>
    <row r="678" spans="3:34" ht="15.75" customHeight="1">
      <c r="C678" s="208"/>
      <c r="F678" s="34"/>
      <c r="G678" s="34"/>
      <c r="H678" s="34"/>
      <c r="I678" s="34"/>
      <c r="J678" s="34"/>
      <c r="K678" s="34"/>
      <c r="M678" s="21"/>
      <c r="AE678" s="21"/>
      <c r="AF678" s="21"/>
      <c r="AG678" s="21"/>
      <c r="AH678" s="21"/>
    </row>
    <row r="679" spans="3:34" ht="15.75" customHeight="1">
      <c r="C679" s="208"/>
      <c r="F679" s="34"/>
      <c r="G679" s="34"/>
      <c r="H679" s="34"/>
      <c r="I679" s="34"/>
      <c r="J679" s="34"/>
      <c r="K679" s="34"/>
      <c r="M679" s="21"/>
      <c r="AE679" s="21"/>
      <c r="AF679" s="21"/>
      <c r="AG679" s="21"/>
      <c r="AH679" s="21"/>
    </row>
    <row r="680" spans="3:34" ht="15.75" customHeight="1">
      <c r="C680" s="208"/>
      <c r="F680" s="34"/>
      <c r="G680" s="34"/>
      <c r="H680" s="34"/>
      <c r="I680" s="34"/>
      <c r="J680" s="34"/>
      <c r="K680" s="34"/>
      <c r="M680" s="21"/>
      <c r="AE680" s="21"/>
      <c r="AF680" s="21"/>
      <c r="AG680" s="21"/>
      <c r="AH680" s="21"/>
    </row>
    <row r="681" spans="3:34" ht="15.75" customHeight="1">
      <c r="C681" s="208"/>
      <c r="F681" s="34"/>
      <c r="G681" s="34"/>
      <c r="H681" s="34"/>
      <c r="I681" s="34"/>
      <c r="J681" s="34"/>
      <c r="K681" s="34"/>
      <c r="M681" s="21"/>
      <c r="AE681" s="21"/>
      <c r="AF681" s="21"/>
      <c r="AG681" s="21"/>
      <c r="AH681" s="21"/>
    </row>
    <row r="682" spans="3:34" ht="15.75" customHeight="1">
      <c r="C682" s="208"/>
      <c r="F682" s="34"/>
      <c r="G682" s="34"/>
      <c r="H682" s="34"/>
      <c r="I682" s="34"/>
      <c r="J682" s="34"/>
      <c r="K682" s="34"/>
      <c r="M682" s="21"/>
      <c r="AE682" s="21"/>
      <c r="AF682" s="21"/>
      <c r="AG682" s="21"/>
      <c r="AH682" s="21"/>
    </row>
    <row r="683" spans="3:34" ht="15.75" customHeight="1">
      <c r="C683" s="208"/>
      <c r="F683" s="34"/>
      <c r="G683" s="34"/>
      <c r="H683" s="34"/>
      <c r="I683" s="34"/>
      <c r="J683" s="34"/>
      <c r="K683" s="34"/>
      <c r="M683" s="21"/>
      <c r="AE683" s="21"/>
      <c r="AF683" s="21"/>
      <c r="AG683" s="21"/>
      <c r="AH683" s="21"/>
    </row>
    <row r="684" spans="3:34" ht="15.75" customHeight="1">
      <c r="C684" s="208"/>
      <c r="F684" s="34"/>
      <c r="G684" s="34"/>
      <c r="H684" s="34"/>
      <c r="I684" s="34"/>
      <c r="J684" s="34"/>
      <c r="K684" s="34"/>
      <c r="M684" s="21"/>
      <c r="AE684" s="21"/>
      <c r="AF684" s="21"/>
      <c r="AG684" s="21"/>
      <c r="AH684" s="21"/>
    </row>
    <row r="685" spans="3:34" ht="15.75" customHeight="1">
      <c r="C685" s="208"/>
      <c r="F685" s="34"/>
      <c r="G685" s="34"/>
      <c r="H685" s="34"/>
      <c r="I685" s="34"/>
      <c r="J685" s="34"/>
      <c r="K685" s="34"/>
      <c r="M685" s="21"/>
      <c r="AE685" s="21"/>
      <c r="AF685" s="21"/>
      <c r="AG685" s="21"/>
      <c r="AH685" s="21"/>
    </row>
    <row r="686" spans="3:34" ht="15.75" customHeight="1">
      <c r="C686" s="208"/>
      <c r="F686" s="34"/>
      <c r="G686" s="34"/>
      <c r="H686" s="34"/>
      <c r="I686" s="34"/>
      <c r="J686" s="34"/>
      <c r="K686" s="34"/>
      <c r="M686" s="21"/>
      <c r="AE686" s="21"/>
      <c r="AF686" s="21"/>
      <c r="AG686" s="21"/>
      <c r="AH686" s="21"/>
    </row>
    <row r="687" spans="3:34" ht="15.75" customHeight="1">
      <c r="C687" s="208"/>
      <c r="F687" s="34"/>
      <c r="G687" s="34"/>
      <c r="H687" s="34"/>
      <c r="I687" s="34"/>
      <c r="J687" s="34"/>
      <c r="K687" s="34"/>
      <c r="M687" s="21"/>
      <c r="AE687" s="21"/>
      <c r="AF687" s="21"/>
      <c r="AG687" s="21"/>
      <c r="AH687" s="21"/>
    </row>
    <row r="688" spans="3:34" ht="15.75" customHeight="1">
      <c r="C688" s="208"/>
      <c r="F688" s="34"/>
      <c r="G688" s="34"/>
      <c r="H688" s="34"/>
      <c r="I688" s="34"/>
      <c r="J688" s="34"/>
      <c r="K688" s="34"/>
      <c r="M688" s="21"/>
      <c r="AE688" s="21"/>
      <c r="AF688" s="21"/>
      <c r="AG688" s="21"/>
      <c r="AH688" s="21"/>
    </row>
    <row r="689" spans="3:34" ht="15.75" customHeight="1">
      <c r="C689" s="208"/>
      <c r="F689" s="34"/>
      <c r="G689" s="34"/>
      <c r="H689" s="34"/>
      <c r="I689" s="34"/>
      <c r="J689" s="34"/>
      <c r="K689" s="34"/>
      <c r="M689" s="21"/>
      <c r="AE689" s="21"/>
      <c r="AF689" s="21"/>
      <c r="AG689" s="21"/>
      <c r="AH689" s="21"/>
    </row>
    <row r="690" spans="3:34" ht="15.75" customHeight="1">
      <c r="C690" s="208"/>
      <c r="F690" s="34"/>
      <c r="G690" s="34"/>
      <c r="H690" s="34"/>
      <c r="I690" s="34"/>
      <c r="J690" s="34"/>
      <c r="K690" s="34"/>
      <c r="M690" s="21"/>
      <c r="AE690" s="21"/>
      <c r="AF690" s="21"/>
      <c r="AG690" s="21"/>
      <c r="AH690" s="21"/>
    </row>
    <row r="691" spans="3:34" ht="15.75" customHeight="1">
      <c r="C691" s="208"/>
      <c r="F691" s="34"/>
      <c r="G691" s="34"/>
      <c r="H691" s="34"/>
      <c r="I691" s="34"/>
      <c r="J691" s="34"/>
      <c r="K691" s="34"/>
      <c r="M691" s="21"/>
      <c r="AE691" s="21"/>
      <c r="AF691" s="21"/>
      <c r="AG691" s="21"/>
      <c r="AH691" s="21"/>
    </row>
    <row r="692" spans="3:34" ht="15.75" customHeight="1">
      <c r="C692" s="208"/>
      <c r="F692" s="34"/>
      <c r="G692" s="34"/>
      <c r="H692" s="34"/>
      <c r="I692" s="34"/>
      <c r="J692" s="34"/>
      <c r="K692" s="34"/>
      <c r="M692" s="21"/>
      <c r="AE692" s="21"/>
      <c r="AF692" s="21"/>
      <c r="AG692" s="21"/>
      <c r="AH692" s="21"/>
    </row>
    <row r="693" spans="3:34" ht="15.75" customHeight="1">
      <c r="C693" s="208"/>
      <c r="F693" s="34"/>
      <c r="G693" s="34"/>
      <c r="H693" s="34"/>
      <c r="I693" s="34"/>
      <c r="J693" s="34"/>
      <c r="K693" s="34"/>
      <c r="M693" s="21"/>
      <c r="AE693" s="21"/>
      <c r="AF693" s="21"/>
      <c r="AG693" s="21"/>
      <c r="AH693" s="21"/>
    </row>
    <row r="694" spans="3:34" ht="15.75" customHeight="1">
      <c r="C694" s="208"/>
      <c r="F694" s="34"/>
      <c r="G694" s="34"/>
      <c r="H694" s="34"/>
      <c r="I694" s="34"/>
      <c r="J694" s="34"/>
      <c r="K694" s="34"/>
      <c r="M694" s="21"/>
      <c r="AE694" s="21"/>
      <c r="AF694" s="21"/>
      <c r="AG694" s="21"/>
      <c r="AH694" s="21"/>
    </row>
    <row r="695" spans="3:34" ht="15.75" customHeight="1">
      <c r="C695" s="208"/>
      <c r="F695" s="34"/>
      <c r="G695" s="34"/>
      <c r="H695" s="34"/>
      <c r="I695" s="34"/>
      <c r="J695" s="34"/>
      <c r="K695" s="34"/>
      <c r="M695" s="21"/>
      <c r="AE695" s="21"/>
      <c r="AF695" s="21"/>
      <c r="AG695" s="21"/>
      <c r="AH695" s="21"/>
    </row>
    <row r="696" spans="3:34" ht="15.75" customHeight="1">
      <c r="C696" s="208"/>
      <c r="F696" s="34"/>
      <c r="G696" s="34"/>
      <c r="H696" s="34"/>
      <c r="I696" s="34"/>
      <c r="J696" s="34"/>
      <c r="K696" s="34"/>
      <c r="M696" s="21"/>
      <c r="AE696" s="21"/>
      <c r="AF696" s="21"/>
      <c r="AG696" s="21"/>
      <c r="AH696" s="21"/>
    </row>
    <row r="697" spans="3:34" ht="15.75" customHeight="1">
      <c r="C697" s="208"/>
      <c r="F697" s="34"/>
      <c r="G697" s="34"/>
      <c r="H697" s="34"/>
      <c r="I697" s="34"/>
      <c r="J697" s="34"/>
      <c r="K697" s="34"/>
      <c r="M697" s="21"/>
      <c r="AE697" s="21"/>
      <c r="AF697" s="21"/>
      <c r="AG697" s="21"/>
      <c r="AH697" s="21"/>
    </row>
    <row r="698" spans="3:34" ht="15.75" customHeight="1">
      <c r="C698" s="208"/>
      <c r="F698" s="34"/>
      <c r="G698" s="34"/>
      <c r="H698" s="34"/>
      <c r="I698" s="34"/>
      <c r="J698" s="34"/>
      <c r="K698" s="34"/>
      <c r="M698" s="21"/>
      <c r="AE698" s="21"/>
      <c r="AF698" s="21"/>
      <c r="AG698" s="21"/>
      <c r="AH698" s="21"/>
    </row>
    <row r="699" spans="3:34" ht="15.75" customHeight="1">
      <c r="C699" s="208"/>
      <c r="F699" s="34"/>
      <c r="G699" s="34"/>
      <c r="H699" s="34"/>
      <c r="I699" s="34"/>
      <c r="J699" s="34"/>
      <c r="K699" s="34"/>
      <c r="M699" s="21"/>
      <c r="AE699" s="21"/>
      <c r="AF699" s="21"/>
      <c r="AG699" s="21"/>
      <c r="AH699" s="21"/>
    </row>
    <row r="700" spans="3:34" ht="15.75" customHeight="1">
      <c r="C700" s="208"/>
      <c r="F700" s="34"/>
      <c r="G700" s="34"/>
      <c r="H700" s="34"/>
      <c r="I700" s="34"/>
      <c r="J700" s="34"/>
      <c r="K700" s="34"/>
      <c r="M700" s="21"/>
      <c r="AE700" s="21"/>
      <c r="AF700" s="21"/>
      <c r="AG700" s="21"/>
      <c r="AH700" s="21"/>
    </row>
    <row r="701" spans="3:34" ht="15.75" customHeight="1">
      <c r="C701" s="208"/>
      <c r="F701" s="34"/>
      <c r="G701" s="34"/>
      <c r="H701" s="34"/>
      <c r="I701" s="34"/>
      <c r="J701" s="34"/>
      <c r="K701" s="34"/>
      <c r="M701" s="21"/>
      <c r="AE701" s="21"/>
      <c r="AF701" s="21"/>
      <c r="AG701" s="21"/>
      <c r="AH701" s="21"/>
    </row>
    <row r="702" spans="3:34" ht="15.75" customHeight="1">
      <c r="C702" s="208"/>
      <c r="F702" s="34"/>
      <c r="G702" s="34"/>
      <c r="H702" s="34"/>
      <c r="I702" s="34"/>
      <c r="J702" s="34"/>
      <c r="K702" s="34"/>
      <c r="M702" s="21"/>
      <c r="AE702" s="21"/>
      <c r="AF702" s="21"/>
      <c r="AG702" s="21"/>
      <c r="AH702" s="21"/>
    </row>
    <row r="703" spans="3:34" ht="15.75" customHeight="1">
      <c r="C703" s="208"/>
      <c r="F703" s="34"/>
      <c r="G703" s="34"/>
      <c r="H703" s="34"/>
      <c r="I703" s="34"/>
      <c r="J703" s="34"/>
      <c r="K703" s="34"/>
      <c r="M703" s="21"/>
      <c r="AE703" s="21"/>
      <c r="AF703" s="21"/>
      <c r="AG703" s="21"/>
      <c r="AH703" s="21"/>
    </row>
    <row r="704" spans="3:34" ht="15.75" customHeight="1">
      <c r="C704" s="208"/>
      <c r="F704" s="34"/>
      <c r="G704" s="34"/>
      <c r="H704" s="34"/>
      <c r="I704" s="34"/>
      <c r="J704" s="34"/>
      <c r="K704" s="34"/>
      <c r="M704" s="21"/>
      <c r="AE704" s="21"/>
      <c r="AF704" s="21"/>
      <c r="AG704" s="21"/>
      <c r="AH704" s="21"/>
    </row>
    <row r="705" spans="3:34" ht="15.75" customHeight="1">
      <c r="C705" s="208"/>
      <c r="F705" s="34"/>
      <c r="G705" s="34"/>
      <c r="H705" s="34"/>
      <c r="I705" s="34"/>
      <c r="J705" s="34"/>
      <c r="K705" s="34"/>
      <c r="M705" s="21"/>
      <c r="AE705" s="21"/>
      <c r="AF705" s="21"/>
      <c r="AG705" s="21"/>
      <c r="AH705" s="21"/>
    </row>
    <row r="706" spans="3:34" ht="15.75" customHeight="1">
      <c r="C706" s="208"/>
      <c r="F706" s="34"/>
      <c r="G706" s="34"/>
      <c r="H706" s="34"/>
      <c r="I706" s="34"/>
      <c r="J706" s="34"/>
      <c r="K706" s="34"/>
      <c r="M706" s="21"/>
      <c r="AE706" s="21"/>
      <c r="AF706" s="21"/>
      <c r="AG706" s="21"/>
      <c r="AH706" s="21"/>
    </row>
    <row r="707" spans="3:34" ht="15.75" customHeight="1">
      <c r="C707" s="208"/>
      <c r="F707" s="34"/>
      <c r="G707" s="34"/>
      <c r="H707" s="34"/>
      <c r="I707" s="34"/>
      <c r="J707" s="34"/>
      <c r="K707" s="34"/>
      <c r="M707" s="21"/>
      <c r="AE707" s="21"/>
      <c r="AF707" s="21"/>
      <c r="AG707" s="21"/>
      <c r="AH707" s="21"/>
    </row>
    <row r="708" spans="3:34" ht="15.75" customHeight="1">
      <c r="C708" s="208"/>
      <c r="F708" s="34"/>
      <c r="G708" s="34"/>
      <c r="H708" s="34"/>
      <c r="I708" s="34"/>
      <c r="J708" s="34"/>
      <c r="K708" s="34"/>
      <c r="M708" s="21"/>
      <c r="AE708" s="21"/>
      <c r="AF708" s="21"/>
      <c r="AG708" s="21"/>
      <c r="AH708" s="21"/>
    </row>
    <row r="709" spans="3:34" ht="15.75" customHeight="1">
      <c r="C709" s="208"/>
      <c r="F709" s="34"/>
      <c r="G709" s="34"/>
      <c r="H709" s="34"/>
      <c r="I709" s="34"/>
      <c r="J709" s="34"/>
      <c r="K709" s="34"/>
      <c r="M709" s="21"/>
      <c r="AE709" s="21"/>
      <c r="AF709" s="21"/>
      <c r="AG709" s="21"/>
      <c r="AH709" s="21"/>
    </row>
    <row r="710" spans="3:34" ht="15.75" customHeight="1">
      <c r="C710" s="208"/>
      <c r="F710" s="34"/>
      <c r="G710" s="34"/>
      <c r="H710" s="34"/>
      <c r="I710" s="34"/>
      <c r="J710" s="34"/>
      <c r="K710" s="34"/>
      <c r="M710" s="21"/>
      <c r="AE710" s="21"/>
      <c r="AF710" s="21"/>
      <c r="AG710" s="21"/>
      <c r="AH710" s="21"/>
    </row>
    <row r="711" spans="3:34" ht="15.75" customHeight="1">
      <c r="C711" s="208"/>
      <c r="F711" s="34"/>
      <c r="G711" s="34"/>
      <c r="H711" s="34"/>
      <c r="I711" s="34"/>
      <c r="J711" s="34"/>
      <c r="K711" s="34"/>
      <c r="M711" s="21"/>
      <c r="AE711" s="21"/>
      <c r="AF711" s="21"/>
      <c r="AG711" s="21"/>
      <c r="AH711" s="21"/>
    </row>
    <row r="712" spans="3:34" ht="15.75" customHeight="1">
      <c r="C712" s="208"/>
      <c r="F712" s="34"/>
      <c r="G712" s="34"/>
      <c r="H712" s="34"/>
      <c r="I712" s="34"/>
      <c r="J712" s="34"/>
      <c r="K712" s="34"/>
      <c r="M712" s="21"/>
      <c r="AE712" s="21"/>
      <c r="AF712" s="21"/>
      <c r="AG712" s="21"/>
      <c r="AH712" s="21"/>
    </row>
    <row r="713" spans="3:34" ht="15.75" customHeight="1">
      <c r="C713" s="208"/>
      <c r="F713" s="34"/>
      <c r="G713" s="34"/>
      <c r="H713" s="34"/>
      <c r="I713" s="34"/>
      <c r="J713" s="34"/>
      <c r="K713" s="34"/>
      <c r="M713" s="21"/>
      <c r="AE713" s="21"/>
      <c r="AF713" s="21"/>
      <c r="AG713" s="21"/>
      <c r="AH713" s="21"/>
    </row>
    <row r="714" spans="3:34" ht="15.75" customHeight="1">
      <c r="C714" s="208"/>
      <c r="F714" s="34"/>
      <c r="G714" s="34"/>
      <c r="H714" s="34"/>
      <c r="I714" s="34"/>
      <c r="J714" s="34"/>
      <c r="K714" s="34"/>
      <c r="M714" s="21"/>
      <c r="AE714" s="21"/>
      <c r="AF714" s="21"/>
      <c r="AG714" s="21"/>
      <c r="AH714" s="21"/>
    </row>
    <row r="715" spans="3:34" ht="15.75" customHeight="1">
      <c r="C715" s="208"/>
      <c r="F715" s="34"/>
      <c r="G715" s="34"/>
      <c r="H715" s="34"/>
      <c r="I715" s="34"/>
      <c r="J715" s="34"/>
      <c r="K715" s="34"/>
      <c r="M715" s="21"/>
      <c r="AE715" s="21"/>
      <c r="AF715" s="21"/>
      <c r="AG715" s="21"/>
      <c r="AH715" s="21"/>
    </row>
    <row r="716" spans="3:34" ht="15.75" customHeight="1">
      <c r="C716" s="208"/>
      <c r="F716" s="34"/>
      <c r="G716" s="34"/>
      <c r="H716" s="34"/>
      <c r="I716" s="34"/>
      <c r="J716" s="34"/>
      <c r="K716" s="34"/>
      <c r="M716" s="21"/>
      <c r="AE716" s="21"/>
      <c r="AF716" s="21"/>
      <c r="AG716" s="21"/>
      <c r="AH716" s="21"/>
    </row>
    <row r="717" spans="3:34" ht="15.75" customHeight="1">
      <c r="C717" s="208"/>
      <c r="F717" s="34"/>
      <c r="G717" s="34"/>
      <c r="H717" s="34"/>
      <c r="I717" s="34"/>
      <c r="J717" s="34"/>
      <c r="K717" s="34"/>
      <c r="M717" s="21"/>
      <c r="AE717" s="21"/>
      <c r="AF717" s="21"/>
      <c r="AG717" s="21"/>
      <c r="AH717" s="21"/>
    </row>
    <row r="718" spans="3:34" ht="15.75" customHeight="1">
      <c r="C718" s="208"/>
      <c r="F718" s="34"/>
      <c r="G718" s="34"/>
      <c r="H718" s="34"/>
      <c r="I718" s="34"/>
      <c r="J718" s="34"/>
      <c r="K718" s="34"/>
      <c r="M718" s="21"/>
      <c r="AE718" s="21"/>
      <c r="AF718" s="21"/>
      <c r="AG718" s="21"/>
      <c r="AH718" s="21"/>
    </row>
    <row r="719" spans="3:34" ht="15.75" customHeight="1">
      <c r="C719" s="208"/>
      <c r="F719" s="34"/>
      <c r="G719" s="34"/>
      <c r="H719" s="34"/>
      <c r="I719" s="34"/>
      <c r="J719" s="34"/>
      <c r="K719" s="34"/>
      <c r="M719" s="21"/>
      <c r="AE719" s="21"/>
      <c r="AF719" s="21"/>
      <c r="AG719" s="21"/>
      <c r="AH719" s="21"/>
    </row>
    <row r="720" spans="3:34" ht="15.75" customHeight="1">
      <c r="C720" s="208"/>
      <c r="F720" s="34"/>
      <c r="G720" s="34"/>
      <c r="H720" s="34"/>
      <c r="I720" s="34"/>
      <c r="J720" s="34"/>
      <c r="K720" s="34"/>
      <c r="M720" s="21"/>
      <c r="AE720" s="21"/>
      <c r="AF720" s="21"/>
      <c r="AG720" s="21"/>
      <c r="AH720" s="21"/>
    </row>
    <row r="721" spans="3:34" ht="15.75" customHeight="1">
      <c r="C721" s="208"/>
      <c r="F721" s="34"/>
      <c r="G721" s="34"/>
      <c r="H721" s="34"/>
      <c r="I721" s="34"/>
      <c r="J721" s="34"/>
      <c r="K721" s="34"/>
      <c r="M721" s="21"/>
      <c r="AE721" s="21"/>
      <c r="AF721" s="21"/>
      <c r="AG721" s="21"/>
      <c r="AH721" s="21"/>
    </row>
    <row r="722" spans="3:34" ht="15.75" customHeight="1">
      <c r="C722" s="208"/>
      <c r="F722" s="34"/>
      <c r="G722" s="34"/>
      <c r="H722" s="34"/>
      <c r="I722" s="34"/>
      <c r="J722" s="34"/>
      <c r="K722" s="34"/>
      <c r="M722" s="21"/>
      <c r="AE722" s="21"/>
      <c r="AF722" s="21"/>
      <c r="AG722" s="21"/>
      <c r="AH722" s="21"/>
    </row>
    <row r="723" spans="3:34" ht="15.75" customHeight="1">
      <c r="C723" s="208"/>
      <c r="F723" s="34"/>
      <c r="G723" s="34"/>
      <c r="H723" s="34"/>
      <c r="I723" s="34"/>
      <c r="J723" s="34"/>
      <c r="K723" s="34"/>
      <c r="M723" s="21"/>
      <c r="AE723" s="21"/>
      <c r="AF723" s="21"/>
      <c r="AG723" s="21"/>
      <c r="AH723" s="21"/>
    </row>
    <row r="724" spans="3:34" ht="15.75" customHeight="1">
      <c r="C724" s="208"/>
      <c r="F724" s="34"/>
      <c r="G724" s="34"/>
      <c r="H724" s="34"/>
      <c r="I724" s="34"/>
      <c r="J724" s="34"/>
      <c r="K724" s="34"/>
      <c r="M724" s="21"/>
      <c r="AE724" s="21"/>
      <c r="AF724" s="21"/>
      <c r="AG724" s="21"/>
      <c r="AH724" s="21"/>
    </row>
    <row r="725" spans="3:34" ht="15.75" customHeight="1">
      <c r="C725" s="208"/>
      <c r="F725" s="34"/>
      <c r="G725" s="34"/>
      <c r="H725" s="34"/>
      <c r="I725" s="34"/>
      <c r="J725" s="34"/>
      <c r="K725" s="34"/>
      <c r="M725" s="21"/>
      <c r="AE725" s="21"/>
      <c r="AF725" s="21"/>
      <c r="AG725" s="21"/>
      <c r="AH725" s="21"/>
    </row>
    <row r="726" spans="3:34" ht="15.75" customHeight="1">
      <c r="C726" s="208"/>
      <c r="F726" s="34"/>
      <c r="G726" s="34"/>
      <c r="H726" s="34"/>
      <c r="I726" s="34"/>
      <c r="J726" s="34"/>
      <c r="K726" s="34"/>
      <c r="M726" s="21"/>
      <c r="AE726" s="21"/>
      <c r="AF726" s="21"/>
      <c r="AG726" s="21"/>
      <c r="AH726" s="21"/>
    </row>
    <row r="727" spans="3:34" ht="15.75" customHeight="1">
      <c r="C727" s="208"/>
      <c r="F727" s="34"/>
      <c r="G727" s="34"/>
      <c r="H727" s="34"/>
      <c r="I727" s="34"/>
      <c r="J727" s="34"/>
      <c r="K727" s="34"/>
      <c r="M727" s="21"/>
      <c r="AE727" s="21"/>
      <c r="AF727" s="21"/>
      <c r="AG727" s="21"/>
      <c r="AH727" s="21"/>
    </row>
    <row r="728" spans="3:34" ht="15.75" customHeight="1">
      <c r="C728" s="208"/>
      <c r="F728" s="34"/>
      <c r="G728" s="34"/>
      <c r="H728" s="34"/>
      <c r="I728" s="34"/>
      <c r="J728" s="34"/>
      <c r="K728" s="34"/>
      <c r="M728" s="21"/>
      <c r="AE728" s="21"/>
      <c r="AF728" s="21"/>
      <c r="AG728" s="21"/>
      <c r="AH728" s="21"/>
    </row>
    <row r="729" spans="3:34" ht="15.75" customHeight="1">
      <c r="C729" s="208"/>
      <c r="F729" s="34"/>
      <c r="G729" s="34"/>
      <c r="H729" s="34"/>
      <c r="I729" s="34"/>
      <c r="J729" s="34"/>
      <c r="K729" s="34"/>
      <c r="M729" s="21"/>
      <c r="AE729" s="21"/>
      <c r="AF729" s="21"/>
      <c r="AG729" s="21"/>
      <c r="AH729" s="21"/>
    </row>
    <row r="730" spans="3:34" ht="15.75" customHeight="1">
      <c r="C730" s="208"/>
      <c r="F730" s="34"/>
      <c r="G730" s="34"/>
      <c r="H730" s="34"/>
      <c r="I730" s="34"/>
      <c r="J730" s="34"/>
      <c r="K730" s="34"/>
      <c r="M730" s="21"/>
      <c r="AE730" s="21"/>
      <c r="AF730" s="21"/>
      <c r="AG730" s="21"/>
      <c r="AH730" s="21"/>
    </row>
    <row r="731" spans="3:34" ht="15.75" customHeight="1">
      <c r="C731" s="208"/>
      <c r="F731" s="34"/>
      <c r="G731" s="34"/>
      <c r="H731" s="34"/>
      <c r="I731" s="34"/>
      <c r="J731" s="34"/>
      <c r="K731" s="34"/>
      <c r="M731" s="21"/>
      <c r="AE731" s="21"/>
      <c r="AF731" s="21"/>
      <c r="AG731" s="21"/>
      <c r="AH731" s="21"/>
    </row>
    <row r="732" spans="3:34" ht="15.75" customHeight="1">
      <c r="C732" s="208"/>
      <c r="F732" s="34"/>
      <c r="G732" s="34"/>
      <c r="H732" s="34"/>
      <c r="I732" s="34"/>
      <c r="J732" s="34"/>
      <c r="K732" s="34"/>
      <c r="M732" s="21"/>
      <c r="AE732" s="21"/>
      <c r="AF732" s="21"/>
      <c r="AG732" s="21"/>
      <c r="AH732" s="21"/>
    </row>
    <row r="733" spans="3:34" ht="15.75" customHeight="1">
      <c r="C733" s="208"/>
      <c r="F733" s="34"/>
      <c r="G733" s="34"/>
      <c r="H733" s="34"/>
      <c r="I733" s="34"/>
      <c r="J733" s="34"/>
      <c r="K733" s="34"/>
      <c r="M733" s="21"/>
      <c r="AE733" s="21"/>
      <c r="AF733" s="21"/>
      <c r="AG733" s="21"/>
      <c r="AH733" s="21"/>
    </row>
    <row r="734" spans="3:34" ht="15.75" customHeight="1">
      <c r="C734" s="208"/>
      <c r="F734" s="34"/>
      <c r="G734" s="34"/>
      <c r="H734" s="34"/>
      <c r="I734" s="34"/>
      <c r="J734" s="34"/>
      <c r="K734" s="34"/>
      <c r="M734" s="21"/>
      <c r="AE734" s="21"/>
      <c r="AF734" s="21"/>
      <c r="AG734" s="21"/>
      <c r="AH734" s="21"/>
    </row>
    <row r="735" spans="3:34" ht="15.75" customHeight="1">
      <c r="C735" s="208"/>
      <c r="F735" s="34"/>
      <c r="G735" s="34"/>
      <c r="H735" s="34"/>
      <c r="I735" s="34"/>
      <c r="J735" s="34"/>
      <c r="K735" s="34"/>
      <c r="M735" s="21"/>
      <c r="AE735" s="21"/>
      <c r="AF735" s="21"/>
      <c r="AG735" s="21"/>
      <c r="AH735" s="21"/>
    </row>
    <row r="736" spans="3:34" ht="15.75" customHeight="1">
      <c r="C736" s="208"/>
      <c r="F736" s="34"/>
      <c r="G736" s="34"/>
      <c r="H736" s="34"/>
      <c r="I736" s="34"/>
      <c r="J736" s="34"/>
      <c r="K736" s="34"/>
      <c r="M736" s="21"/>
      <c r="AE736" s="21"/>
      <c r="AF736" s="21"/>
      <c r="AG736" s="21"/>
      <c r="AH736" s="21"/>
    </row>
    <row r="737" spans="3:34" ht="15.75" customHeight="1">
      <c r="C737" s="208"/>
      <c r="F737" s="34"/>
      <c r="G737" s="34"/>
      <c r="H737" s="34"/>
      <c r="I737" s="34"/>
      <c r="J737" s="34"/>
      <c r="K737" s="34"/>
      <c r="M737" s="21"/>
      <c r="AE737" s="21"/>
      <c r="AF737" s="21"/>
      <c r="AG737" s="21"/>
      <c r="AH737" s="21"/>
    </row>
    <row r="738" spans="3:34" ht="15.75" customHeight="1">
      <c r="C738" s="208"/>
      <c r="F738" s="34"/>
      <c r="G738" s="34"/>
      <c r="H738" s="34"/>
      <c r="I738" s="34"/>
      <c r="J738" s="34"/>
      <c r="K738" s="34"/>
      <c r="M738" s="21"/>
      <c r="AE738" s="21"/>
      <c r="AF738" s="21"/>
      <c r="AG738" s="21"/>
      <c r="AH738" s="21"/>
    </row>
    <row r="739" spans="3:34" ht="15.75" customHeight="1">
      <c r="C739" s="208"/>
      <c r="F739" s="34"/>
      <c r="G739" s="34"/>
      <c r="H739" s="34"/>
      <c r="I739" s="34"/>
      <c r="J739" s="34"/>
      <c r="K739" s="34"/>
      <c r="M739" s="21"/>
      <c r="AE739" s="21"/>
      <c r="AF739" s="21"/>
      <c r="AG739" s="21"/>
      <c r="AH739" s="21"/>
    </row>
    <row r="740" spans="3:34" ht="15.75" customHeight="1">
      <c r="C740" s="208"/>
      <c r="F740" s="34"/>
      <c r="G740" s="34"/>
      <c r="H740" s="34"/>
      <c r="I740" s="34"/>
      <c r="J740" s="34"/>
      <c r="K740" s="34"/>
      <c r="M740" s="21"/>
      <c r="AE740" s="21"/>
      <c r="AF740" s="21"/>
      <c r="AG740" s="21"/>
      <c r="AH740" s="21"/>
    </row>
    <row r="741" spans="3:34" ht="15.75" customHeight="1">
      <c r="C741" s="208"/>
      <c r="F741" s="34"/>
      <c r="G741" s="34"/>
      <c r="H741" s="34"/>
      <c r="I741" s="34"/>
      <c r="J741" s="34"/>
      <c r="K741" s="34"/>
      <c r="M741" s="21"/>
      <c r="AE741" s="21"/>
      <c r="AF741" s="21"/>
      <c r="AG741" s="21"/>
      <c r="AH741" s="21"/>
    </row>
    <row r="742" spans="3:34" ht="15.75" customHeight="1">
      <c r="C742" s="208"/>
      <c r="F742" s="34"/>
      <c r="G742" s="34"/>
      <c r="H742" s="34"/>
      <c r="I742" s="34"/>
      <c r="J742" s="34"/>
      <c r="K742" s="34"/>
      <c r="M742" s="21"/>
      <c r="AE742" s="21"/>
      <c r="AF742" s="21"/>
      <c r="AG742" s="21"/>
      <c r="AH742" s="21"/>
    </row>
    <row r="743" spans="3:34" ht="15.75" customHeight="1">
      <c r="C743" s="208"/>
      <c r="F743" s="34"/>
      <c r="G743" s="34"/>
      <c r="H743" s="34"/>
      <c r="I743" s="34"/>
      <c r="J743" s="34"/>
      <c r="K743" s="34"/>
      <c r="M743" s="21"/>
      <c r="AE743" s="21"/>
      <c r="AF743" s="21"/>
      <c r="AG743" s="21"/>
      <c r="AH743" s="21"/>
    </row>
    <row r="744" spans="3:34" ht="15.75" customHeight="1">
      <c r="C744" s="208"/>
      <c r="F744" s="34"/>
      <c r="G744" s="34"/>
      <c r="H744" s="34"/>
      <c r="I744" s="34"/>
      <c r="J744" s="34"/>
      <c r="K744" s="34"/>
      <c r="M744" s="21"/>
      <c r="AE744" s="21"/>
      <c r="AF744" s="21"/>
      <c r="AG744" s="21"/>
      <c r="AH744" s="21"/>
    </row>
    <row r="745" spans="3:34" ht="15.75" customHeight="1">
      <c r="C745" s="208"/>
      <c r="F745" s="34"/>
      <c r="G745" s="34"/>
      <c r="H745" s="34"/>
      <c r="I745" s="34"/>
      <c r="J745" s="34"/>
      <c r="K745" s="34"/>
      <c r="M745" s="21"/>
      <c r="AE745" s="21"/>
      <c r="AF745" s="21"/>
      <c r="AG745" s="21"/>
      <c r="AH745" s="21"/>
    </row>
    <row r="746" spans="3:34" ht="15.75" customHeight="1">
      <c r="C746" s="208"/>
      <c r="F746" s="34"/>
      <c r="G746" s="34"/>
      <c r="H746" s="34"/>
      <c r="I746" s="34"/>
      <c r="J746" s="34"/>
      <c r="K746" s="34"/>
      <c r="M746" s="21"/>
      <c r="AE746" s="21"/>
      <c r="AF746" s="21"/>
      <c r="AG746" s="21"/>
      <c r="AH746" s="21"/>
    </row>
    <row r="747" spans="3:34" ht="15.75" customHeight="1">
      <c r="C747" s="208"/>
      <c r="F747" s="34"/>
      <c r="G747" s="34"/>
      <c r="H747" s="34"/>
      <c r="I747" s="34"/>
      <c r="J747" s="34"/>
      <c r="K747" s="34"/>
      <c r="M747" s="21"/>
      <c r="AE747" s="21"/>
      <c r="AF747" s="21"/>
      <c r="AG747" s="21"/>
      <c r="AH747" s="21"/>
    </row>
    <row r="748" spans="3:34" ht="15.75" customHeight="1">
      <c r="C748" s="208"/>
      <c r="F748" s="34"/>
      <c r="G748" s="34"/>
      <c r="H748" s="34"/>
      <c r="I748" s="34"/>
      <c r="J748" s="34"/>
      <c r="K748" s="34"/>
      <c r="M748" s="21"/>
      <c r="AE748" s="21"/>
      <c r="AF748" s="21"/>
      <c r="AG748" s="21"/>
      <c r="AH748" s="21"/>
    </row>
    <row r="749" spans="3:34" ht="15.75" customHeight="1">
      <c r="C749" s="208"/>
      <c r="F749" s="34"/>
      <c r="G749" s="34"/>
      <c r="H749" s="34"/>
      <c r="I749" s="34"/>
      <c r="J749" s="34"/>
      <c r="K749" s="34"/>
      <c r="M749" s="21"/>
      <c r="AE749" s="21"/>
      <c r="AF749" s="21"/>
      <c r="AG749" s="21"/>
      <c r="AH749" s="21"/>
    </row>
    <row r="750" spans="3:34" ht="15.75" customHeight="1">
      <c r="C750" s="208"/>
      <c r="F750" s="34"/>
      <c r="G750" s="34"/>
      <c r="H750" s="34"/>
      <c r="I750" s="34"/>
      <c r="J750" s="34"/>
      <c r="K750" s="34"/>
      <c r="M750" s="21"/>
      <c r="AE750" s="21"/>
      <c r="AF750" s="21"/>
      <c r="AG750" s="21"/>
      <c r="AH750" s="21"/>
    </row>
    <row r="751" spans="3:34" ht="15.75" customHeight="1">
      <c r="C751" s="208"/>
      <c r="F751" s="34"/>
      <c r="G751" s="34"/>
      <c r="H751" s="34"/>
      <c r="I751" s="34"/>
      <c r="J751" s="34"/>
      <c r="K751" s="34"/>
      <c r="M751" s="21"/>
      <c r="AE751" s="21"/>
      <c r="AF751" s="21"/>
      <c r="AG751" s="21"/>
      <c r="AH751" s="21"/>
    </row>
    <row r="752" spans="3:34" ht="15.75" customHeight="1">
      <c r="C752" s="208"/>
      <c r="F752" s="34"/>
      <c r="G752" s="34"/>
      <c r="H752" s="34"/>
      <c r="I752" s="34"/>
      <c r="J752" s="34"/>
      <c r="K752" s="34"/>
      <c r="M752" s="21"/>
      <c r="AE752" s="21"/>
      <c r="AF752" s="21"/>
      <c r="AG752" s="21"/>
      <c r="AH752" s="21"/>
    </row>
    <row r="753" spans="3:34" ht="15.75" customHeight="1">
      <c r="C753" s="208"/>
      <c r="F753" s="34"/>
      <c r="G753" s="34"/>
      <c r="H753" s="34"/>
      <c r="I753" s="34"/>
      <c r="J753" s="34"/>
      <c r="K753" s="34"/>
      <c r="M753" s="21"/>
      <c r="AE753" s="21"/>
      <c r="AF753" s="21"/>
      <c r="AG753" s="21"/>
      <c r="AH753" s="21"/>
    </row>
    <row r="754" spans="3:34" ht="15.75" customHeight="1">
      <c r="C754" s="208"/>
      <c r="F754" s="34"/>
      <c r="G754" s="34"/>
      <c r="H754" s="34"/>
      <c r="I754" s="34"/>
      <c r="J754" s="34"/>
      <c r="K754" s="34"/>
      <c r="M754" s="21"/>
      <c r="AE754" s="21"/>
      <c r="AF754" s="21"/>
      <c r="AG754" s="21"/>
      <c r="AH754" s="21"/>
    </row>
    <row r="755" spans="3:34" ht="15.75" customHeight="1">
      <c r="C755" s="208"/>
      <c r="F755" s="34"/>
      <c r="G755" s="34"/>
      <c r="H755" s="34"/>
      <c r="I755" s="34"/>
      <c r="J755" s="34"/>
      <c r="K755" s="34"/>
      <c r="M755" s="21"/>
      <c r="AE755" s="21"/>
      <c r="AF755" s="21"/>
      <c r="AG755" s="21"/>
      <c r="AH755" s="21"/>
    </row>
    <row r="756" spans="3:34" ht="15.75" customHeight="1">
      <c r="C756" s="208"/>
      <c r="F756" s="34"/>
      <c r="G756" s="34"/>
      <c r="H756" s="34"/>
      <c r="I756" s="34"/>
      <c r="J756" s="34"/>
      <c r="K756" s="34"/>
      <c r="M756" s="21"/>
      <c r="AE756" s="21"/>
      <c r="AF756" s="21"/>
      <c r="AG756" s="21"/>
      <c r="AH756" s="21"/>
    </row>
    <row r="757" spans="3:34" ht="15.75" customHeight="1">
      <c r="C757" s="208"/>
      <c r="F757" s="34"/>
      <c r="G757" s="34"/>
      <c r="H757" s="34"/>
      <c r="I757" s="34"/>
      <c r="J757" s="34"/>
      <c r="K757" s="34"/>
      <c r="M757" s="21"/>
      <c r="AE757" s="21"/>
      <c r="AF757" s="21"/>
      <c r="AG757" s="21"/>
      <c r="AH757" s="21"/>
    </row>
    <row r="758" spans="3:34" ht="15.75" customHeight="1">
      <c r="C758" s="208"/>
      <c r="F758" s="34"/>
      <c r="G758" s="34"/>
      <c r="H758" s="34"/>
      <c r="I758" s="34"/>
      <c r="J758" s="34"/>
      <c r="K758" s="34"/>
      <c r="M758" s="21"/>
      <c r="AE758" s="21"/>
      <c r="AF758" s="21"/>
      <c r="AG758" s="21"/>
      <c r="AH758" s="21"/>
    </row>
    <row r="759" spans="3:34" ht="15.75" customHeight="1">
      <c r="C759" s="208"/>
      <c r="F759" s="34"/>
      <c r="G759" s="34"/>
      <c r="H759" s="34"/>
      <c r="I759" s="34"/>
      <c r="J759" s="34"/>
      <c r="K759" s="34"/>
      <c r="M759" s="21"/>
      <c r="AE759" s="21"/>
      <c r="AF759" s="21"/>
      <c r="AG759" s="21"/>
      <c r="AH759" s="21"/>
    </row>
    <row r="760" spans="3:34" ht="15.75" customHeight="1">
      <c r="C760" s="208"/>
      <c r="F760" s="34"/>
      <c r="G760" s="34"/>
      <c r="H760" s="34"/>
      <c r="I760" s="34"/>
      <c r="J760" s="34"/>
      <c r="K760" s="34"/>
      <c r="M760" s="21"/>
      <c r="AE760" s="21"/>
      <c r="AF760" s="21"/>
      <c r="AG760" s="21"/>
      <c r="AH760" s="21"/>
    </row>
    <row r="761" spans="3:34" ht="15.75" customHeight="1">
      <c r="C761" s="208"/>
      <c r="F761" s="34"/>
      <c r="G761" s="34"/>
      <c r="H761" s="34"/>
      <c r="I761" s="34"/>
      <c r="J761" s="34"/>
      <c r="K761" s="34"/>
      <c r="M761" s="21"/>
      <c r="AE761" s="21"/>
      <c r="AF761" s="21"/>
      <c r="AG761" s="21"/>
      <c r="AH761" s="21"/>
    </row>
    <row r="762" spans="3:34" ht="15.75" customHeight="1">
      <c r="C762" s="208"/>
      <c r="F762" s="34"/>
      <c r="G762" s="34"/>
      <c r="H762" s="34"/>
      <c r="I762" s="34"/>
      <c r="J762" s="34"/>
      <c r="K762" s="34"/>
      <c r="M762" s="21"/>
      <c r="AE762" s="21"/>
      <c r="AF762" s="21"/>
      <c r="AG762" s="21"/>
      <c r="AH762" s="21"/>
    </row>
    <row r="763" spans="3:34" ht="15.75" customHeight="1">
      <c r="C763" s="208"/>
      <c r="F763" s="34"/>
      <c r="G763" s="34"/>
      <c r="H763" s="34"/>
      <c r="I763" s="34"/>
      <c r="J763" s="34"/>
      <c r="K763" s="34"/>
      <c r="M763" s="21"/>
      <c r="AE763" s="21"/>
      <c r="AF763" s="21"/>
      <c r="AG763" s="21"/>
      <c r="AH763" s="21"/>
    </row>
    <row r="764" spans="3:34" ht="15.75" customHeight="1">
      <c r="C764" s="208"/>
      <c r="F764" s="34"/>
      <c r="G764" s="34"/>
      <c r="H764" s="34"/>
      <c r="I764" s="34"/>
      <c r="J764" s="34"/>
      <c r="K764" s="34"/>
      <c r="M764" s="21"/>
      <c r="AE764" s="21"/>
      <c r="AF764" s="21"/>
      <c r="AG764" s="21"/>
      <c r="AH764" s="21"/>
    </row>
    <row r="765" spans="3:34" ht="15.75" customHeight="1">
      <c r="C765" s="208"/>
      <c r="F765" s="34"/>
      <c r="G765" s="34"/>
      <c r="H765" s="34"/>
      <c r="I765" s="34"/>
      <c r="J765" s="34"/>
      <c r="K765" s="34"/>
      <c r="M765" s="21"/>
      <c r="AE765" s="21"/>
      <c r="AF765" s="21"/>
      <c r="AG765" s="21"/>
      <c r="AH765" s="21"/>
    </row>
    <row r="766" spans="3:34" ht="15.75" customHeight="1">
      <c r="C766" s="208"/>
      <c r="F766" s="34"/>
      <c r="G766" s="34"/>
      <c r="H766" s="34"/>
      <c r="I766" s="34"/>
      <c r="J766" s="34"/>
      <c r="K766" s="34"/>
      <c r="M766" s="21"/>
      <c r="AE766" s="21"/>
      <c r="AF766" s="21"/>
      <c r="AG766" s="21"/>
      <c r="AH766" s="21"/>
    </row>
    <row r="767" spans="3:34" ht="15.75" customHeight="1">
      <c r="C767" s="208"/>
      <c r="F767" s="34"/>
      <c r="G767" s="34"/>
      <c r="H767" s="34"/>
      <c r="I767" s="34"/>
      <c r="J767" s="34"/>
      <c r="K767" s="34"/>
      <c r="M767" s="21"/>
      <c r="AE767" s="21"/>
      <c r="AF767" s="21"/>
      <c r="AG767" s="21"/>
      <c r="AH767" s="21"/>
    </row>
    <row r="768" spans="3:34" ht="15.75" customHeight="1">
      <c r="C768" s="208"/>
      <c r="F768" s="34"/>
      <c r="G768" s="34"/>
      <c r="H768" s="34"/>
      <c r="I768" s="34"/>
      <c r="J768" s="34"/>
      <c r="K768" s="34"/>
      <c r="M768" s="21"/>
      <c r="AE768" s="21"/>
      <c r="AF768" s="21"/>
      <c r="AG768" s="21"/>
      <c r="AH768" s="21"/>
    </row>
    <row r="769" spans="3:34" ht="15.75" customHeight="1">
      <c r="C769" s="208"/>
      <c r="F769" s="34"/>
      <c r="G769" s="34"/>
      <c r="H769" s="34"/>
      <c r="I769" s="34"/>
      <c r="J769" s="34"/>
      <c r="K769" s="34"/>
      <c r="M769" s="21"/>
      <c r="AE769" s="21"/>
      <c r="AF769" s="21"/>
      <c r="AG769" s="21"/>
      <c r="AH769" s="21"/>
    </row>
    <row r="770" spans="3:34" ht="15.75" customHeight="1">
      <c r="C770" s="208"/>
      <c r="F770" s="34"/>
      <c r="G770" s="34"/>
      <c r="H770" s="34"/>
      <c r="I770" s="34"/>
      <c r="J770" s="34"/>
      <c r="K770" s="34"/>
      <c r="M770" s="21"/>
      <c r="AE770" s="21"/>
      <c r="AF770" s="21"/>
      <c r="AG770" s="21"/>
      <c r="AH770" s="21"/>
    </row>
    <row r="771" spans="3:34" ht="15.75" customHeight="1">
      <c r="C771" s="208"/>
      <c r="F771" s="34"/>
      <c r="G771" s="34"/>
      <c r="H771" s="34"/>
      <c r="I771" s="34"/>
      <c r="J771" s="34"/>
      <c r="K771" s="34"/>
      <c r="M771" s="21"/>
      <c r="AE771" s="21"/>
      <c r="AF771" s="21"/>
      <c r="AG771" s="21"/>
      <c r="AH771" s="21"/>
    </row>
    <row r="772" spans="3:34" ht="15.75" customHeight="1">
      <c r="C772" s="208"/>
      <c r="F772" s="34"/>
      <c r="G772" s="34"/>
      <c r="H772" s="34"/>
      <c r="I772" s="34"/>
      <c r="J772" s="34"/>
      <c r="K772" s="34"/>
      <c r="M772" s="21"/>
      <c r="AE772" s="21"/>
      <c r="AF772" s="21"/>
      <c r="AG772" s="21"/>
      <c r="AH772" s="21"/>
    </row>
    <row r="773" spans="3:34" ht="15.75" customHeight="1">
      <c r="C773" s="208"/>
      <c r="F773" s="34"/>
      <c r="G773" s="34"/>
      <c r="H773" s="34"/>
      <c r="I773" s="34"/>
      <c r="J773" s="34"/>
      <c r="K773" s="34"/>
      <c r="M773" s="21"/>
      <c r="AE773" s="21"/>
      <c r="AF773" s="21"/>
      <c r="AG773" s="21"/>
      <c r="AH773" s="21"/>
    </row>
    <row r="774" spans="3:34" ht="15.75" customHeight="1">
      <c r="C774" s="208"/>
      <c r="F774" s="34"/>
      <c r="G774" s="34"/>
      <c r="H774" s="34"/>
      <c r="I774" s="34"/>
      <c r="J774" s="34"/>
      <c r="K774" s="34"/>
      <c r="M774" s="21"/>
      <c r="AE774" s="21"/>
      <c r="AF774" s="21"/>
      <c r="AG774" s="21"/>
      <c r="AH774" s="21"/>
    </row>
    <row r="775" spans="3:34" ht="15.75" customHeight="1">
      <c r="C775" s="208"/>
      <c r="F775" s="34"/>
      <c r="G775" s="34"/>
      <c r="H775" s="34"/>
      <c r="I775" s="34"/>
      <c r="J775" s="34"/>
      <c r="K775" s="34"/>
      <c r="M775" s="21"/>
      <c r="AE775" s="21"/>
      <c r="AF775" s="21"/>
      <c r="AG775" s="21"/>
      <c r="AH775" s="21"/>
    </row>
    <row r="776" spans="3:34" ht="15.75" customHeight="1">
      <c r="C776" s="208"/>
      <c r="F776" s="34"/>
      <c r="G776" s="34"/>
      <c r="H776" s="34"/>
      <c r="I776" s="34"/>
      <c r="J776" s="34"/>
      <c r="K776" s="34"/>
      <c r="M776" s="21"/>
      <c r="AE776" s="21"/>
      <c r="AF776" s="21"/>
      <c r="AG776" s="21"/>
      <c r="AH776" s="21"/>
    </row>
    <row r="777" spans="3:34" ht="15.75" customHeight="1">
      <c r="C777" s="208"/>
      <c r="F777" s="34"/>
      <c r="G777" s="34"/>
      <c r="H777" s="34"/>
      <c r="I777" s="34"/>
      <c r="J777" s="34"/>
      <c r="K777" s="34"/>
      <c r="M777" s="21"/>
      <c r="AE777" s="21"/>
      <c r="AF777" s="21"/>
      <c r="AG777" s="21"/>
      <c r="AH777" s="21"/>
    </row>
    <row r="778" spans="3:34" ht="15.75" customHeight="1">
      <c r="C778" s="208"/>
      <c r="F778" s="34"/>
      <c r="G778" s="34"/>
      <c r="H778" s="34"/>
      <c r="I778" s="34"/>
      <c r="J778" s="34"/>
      <c r="K778" s="34"/>
      <c r="M778" s="21"/>
      <c r="AE778" s="21"/>
      <c r="AF778" s="21"/>
      <c r="AG778" s="21"/>
      <c r="AH778" s="21"/>
    </row>
    <row r="779" spans="3:34" ht="15.75" customHeight="1">
      <c r="C779" s="208"/>
      <c r="F779" s="34"/>
      <c r="G779" s="34"/>
      <c r="H779" s="34"/>
      <c r="I779" s="34"/>
      <c r="J779" s="34"/>
      <c r="K779" s="34"/>
      <c r="M779" s="21"/>
      <c r="AE779" s="21"/>
      <c r="AF779" s="21"/>
      <c r="AG779" s="21"/>
      <c r="AH779" s="21"/>
    </row>
    <row r="780" spans="3:34" ht="15.75" customHeight="1">
      <c r="C780" s="208"/>
      <c r="F780" s="34"/>
      <c r="G780" s="34"/>
      <c r="H780" s="34"/>
      <c r="I780" s="34"/>
      <c r="J780" s="34"/>
      <c r="K780" s="34"/>
      <c r="M780" s="21"/>
      <c r="AE780" s="21"/>
      <c r="AF780" s="21"/>
      <c r="AG780" s="21"/>
      <c r="AH780" s="21"/>
    </row>
    <row r="781" spans="3:34" ht="15.75" customHeight="1">
      <c r="C781" s="208"/>
      <c r="F781" s="34"/>
      <c r="G781" s="34"/>
      <c r="H781" s="34"/>
      <c r="I781" s="34"/>
      <c r="J781" s="34"/>
      <c r="K781" s="34"/>
      <c r="M781" s="21"/>
      <c r="AE781" s="21"/>
      <c r="AF781" s="21"/>
      <c r="AG781" s="21"/>
      <c r="AH781" s="21"/>
    </row>
    <row r="782" spans="3:34" ht="15.75" customHeight="1">
      <c r="C782" s="208"/>
      <c r="F782" s="34"/>
      <c r="G782" s="34"/>
      <c r="H782" s="34"/>
      <c r="I782" s="34"/>
      <c r="J782" s="34"/>
      <c r="K782" s="34"/>
      <c r="M782" s="21"/>
      <c r="AE782" s="21"/>
      <c r="AF782" s="21"/>
      <c r="AG782" s="21"/>
      <c r="AH782" s="21"/>
    </row>
    <row r="783" spans="3:34" ht="15.75" customHeight="1">
      <c r="C783" s="208"/>
      <c r="F783" s="34"/>
      <c r="G783" s="34"/>
      <c r="H783" s="34"/>
      <c r="I783" s="34"/>
      <c r="J783" s="34"/>
      <c r="K783" s="34"/>
      <c r="M783" s="21"/>
      <c r="AE783" s="21"/>
      <c r="AF783" s="21"/>
      <c r="AG783" s="21"/>
      <c r="AH783" s="21"/>
    </row>
    <row r="784" spans="3:34" ht="15.75" customHeight="1">
      <c r="C784" s="208"/>
      <c r="F784" s="34"/>
      <c r="G784" s="34"/>
      <c r="H784" s="34"/>
      <c r="I784" s="34"/>
      <c r="J784" s="34"/>
      <c r="K784" s="34"/>
      <c r="M784" s="21"/>
      <c r="AE784" s="21"/>
      <c r="AF784" s="21"/>
      <c r="AG784" s="21"/>
      <c r="AH784" s="21"/>
    </row>
    <row r="785" spans="3:34" ht="15.75" customHeight="1">
      <c r="C785" s="208"/>
      <c r="F785" s="34"/>
      <c r="G785" s="34"/>
      <c r="H785" s="34"/>
      <c r="I785" s="34"/>
      <c r="J785" s="34"/>
      <c r="K785" s="34"/>
      <c r="M785" s="21"/>
      <c r="AE785" s="21"/>
      <c r="AF785" s="21"/>
      <c r="AG785" s="21"/>
      <c r="AH785" s="21"/>
    </row>
    <row r="786" spans="3:34" ht="15.75" customHeight="1">
      <c r="C786" s="208"/>
      <c r="F786" s="34"/>
      <c r="G786" s="34"/>
      <c r="H786" s="34"/>
      <c r="I786" s="34"/>
      <c r="J786" s="34"/>
      <c r="K786" s="34"/>
      <c r="M786" s="21"/>
      <c r="AE786" s="21"/>
      <c r="AF786" s="21"/>
      <c r="AG786" s="21"/>
      <c r="AH786" s="21"/>
    </row>
    <row r="787" spans="3:34" ht="15.75" customHeight="1">
      <c r="C787" s="208"/>
      <c r="F787" s="34"/>
      <c r="G787" s="34"/>
      <c r="H787" s="34"/>
      <c r="I787" s="34"/>
      <c r="J787" s="34"/>
      <c r="K787" s="34"/>
      <c r="M787" s="21"/>
      <c r="AE787" s="21"/>
      <c r="AF787" s="21"/>
      <c r="AG787" s="21"/>
      <c r="AH787" s="21"/>
    </row>
    <row r="788" spans="3:34" ht="15.75" customHeight="1">
      <c r="C788" s="208"/>
      <c r="F788" s="34"/>
      <c r="G788" s="34"/>
      <c r="H788" s="34"/>
      <c r="I788" s="34"/>
      <c r="J788" s="34"/>
      <c r="K788" s="34"/>
      <c r="M788" s="21"/>
      <c r="AE788" s="21"/>
      <c r="AF788" s="21"/>
      <c r="AG788" s="21"/>
      <c r="AH788" s="21"/>
    </row>
    <row r="789" spans="3:34" ht="15.75" customHeight="1">
      <c r="C789" s="208"/>
      <c r="F789" s="34"/>
      <c r="G789" s="34"/>
      <c r="H789" s="34"/>
      <c r="I789" s="34"/>
      <c r="J789" s="34"/>
      <c r="K789" s="34"/>
      <c r="M789" s="21"/>
      <c r="AE789" s="21"/>
      <c r="AF789" s="21"/>
      <c r="AG789" s="21"/>
      <c r="AH789" s="21"/>
    </row>
    <row r="790" spans="3:34" ht="15.75" customHeight="1">
      <c r="C790" s="208"/>
      <c r="F790" s="34"/>
      <c r="G790" s="34"/>
      <c r="H790" s="34"/>
      <c r="I790" s="34"/>
      <c r="J790" s="34"/>
      <c r="K790" s="34"/>
      <c r="M790" s="21"/>
      <c r="AE790" s="21"/>
      <c r="AF790" s="21"/>
      <c r="AG790" s="21"/>
      <c r="AH790" s="21"/>
    </row>
    <row r="791" spans="3:34" ht="15.75" customHeight="1">
      <c r="C791" s="208"/>
      <c r="F791" s="34"/>
      <c r="G791" s="34"/>
      <c r="H791" s="34"/>
      <c r="I791" s="34"/>
      <c r="J791" s="34"/>
      <c r="K791" s="34"/>
      <c r="M791" s="21"/>
      <c r="AE791" s="21"/>
      <c r="AF791" s="21"/>
      <c r="AG791" s="21"/>
      <c r="AH791" s="21"/>
    </row>
    <row r="792" spans="3:34" ht="15.75" customHeight="1">
      <c r="C792" s="208"/>
      <c r="F792" s="34"/>
      <c r="G792" s="34"/>
      <c r="H792" s="34"/>
      <c r="I792" s="34"/>
      <c r="J792" s="34"/>
      <c r="K792" s="34"/>
      <c r="M792" s="21"/>
      <c r="AE792" s="21"/>
      <c r="AF792" s="21"/>
      <c r="AG792" s="21"/>
      <c r="AH792" s="21"/>
    </row>
    <row r="793" spans="3:34" ht="15.75" customHeight="1">
      <c r="C793" s="208"/>
      <c r="F793" s="34"/>
      <c r="G793" s="34"/>
      <c r="H793" s="34"/>
      <c r="I793" s="34"/>
      <c r="J793" s="34"/>
      <c r="K793" s="34"/>
      <c r="M793" s="21"/>
      <c r="AE793" s="21"/>
      <c r="AF793" s="21"/>
      <c r="AG793" s="21"/>
      <c r="AH793" s="21"/>
    </row>
    <row r="794" spans="3:34" ht="15.75" customHeight="1">
      <c r="C794" s="208"/>
      <c r="F794" s="34"/>
      <c r="G794" s="34"/>
      <c r="H794" s="34"/>
      <c r="I794" s="34"/>
      <c r="J794" s="34"/>
      <c r="K794" s="34"/>
      <c r="M794" s="21"/>
      <c r="AE794" s="21"/>
      <c r="AF794" s="21"/>
      <c r="AG794" s="21"/>
      <c r="AH794" s="21"/>
    </row>
    <row r="795" spans="3:34" ht="15.75" customHeight="1">
      <c r="C795" s="208"/>
      <c r="F795" s="34"/>
      <c r="G795" s="34"/>
      <c r="H795" s="34"/>
      <c r="I795" s="34"/>
      <c r="J795" s="34"/>
      <c r="K795" s="34"/>
      <c r="M795" s="21"/>
      <c r="AE795" s="21"/>
      <c r="AF795" s="21"/>
      <c r="AG795" s="21"/>
      <c r="AH795" s="21"/>
    </row>
    <row r="796" spans="3:34" ht="15.75" customHeight="1">
      <c r="C796" s="208"/>
      <c r="F796" s="34"/>
      <c r="G796" s="34"/>
      <c r="H796" s="34"/>
      <c r="I796" s="34"/>
      <c r="J796" s="34"/>
      <c r="K796" s="34"/>
      <c r="M796" s="21"/>
      <c r="AE796" s="21"/>
      <c r="AF796" s="21"/>
      <c r="AG796" s="21"/>
      <c r="AH796" s="21"/>
    </row>
    <row r="797" spans="3:34" ht="15.75" customHeight="1">
      <c r="C797" s="208"/>
      <c r="F797" s="34"/>
      <c r="G797" s="34"/>
      <c r="H797" s="34"/>
      <c r="I797" s="34"/>
      <c r="J797" s="34"/>
      <c r="K797" s="34"/>
      <c r="M797" s="21"/>
      <c r="AE797" s="21"/>
      <c r="AF797" s="21"/>
      <c r="AG797" s="21"/>
      <c r="AH797" s="21"/>
    </row>
    <row r="798" spans="3:34" ht="15.75" customHeight="1">
      <c r="C798" s="208"/>
      <c r="F798" s="34"/>
      <c r="G798" s="34"/>
      <c r="H798" s="34"/>
      <c r="I798" s="34"/>
      <c r="J798" s="34"/>
      <c r="K798" s="34"/>
      <c r="M798" s="21"/>
      <c r="AE798" s="21"/>
      <c r="AF798" s="21"/>
      <c r="AG798" s="21"/>
      <c r="AH798" s="21"/>
    </row>
    <row r="799" spans="3:34" ht="15.75" customHeight="1">
      <c r="C799" s="208"/>
      <c r="F799" s="34"/>
      <c r="G799" s="34"/>
      <c r="H799" s="34"/>
      <c r="I799" s="34"/>
      <c r="J799" s="34"/>
      <c r="K799" s="34"/>
      <c r="M799" s="21"/>
      <c r="AE799" s="21"/>
      <c r="AF799" s="21"/>
      <c r="AG799" s="21"/>
      <c r="AH799" s="21"/>
    </row>
    <row r="800" spans="3:34" ht="15.75" customHeight="1">
      <c r="C800" s="208"/>
      <c r="F800" s="34"/>
      <c r="G800" s="34"/>
      <c r="H800" s="34"/>
      <c r="I800" s="34"/>
      <c r="J800" s="34"/>
      <c r="K800" s="34"/>
      <c r="M800" s="21"/>
      <c r="AE800" s="21"/>
      <c r="AF800" s="21"/>
      <c r="AG800" s="21"/>
      <c r="AH800" s="21"/>
    </row>
    <row r="801" spans="3:34" ht="15.75" customHeight="1">
      <c r="C801" s="208"/>
      <c r="F801" s="34"/>
      <c r="G801" s="34"/>
      <c r="H801" s="34"/>
      <c r="I801" s="34"/>
      <c r="J801" s="34"/>
      <c r="K801" s="34"/>
      <c r="M801" s="21"/>
      <c r="AE801" s="21"/>
      <c r="AF801" s="21"/>
      <c r="AG801" s="21"/>
      <c r="AH801" s="21"/>
    </row>
    <row r="802" spans="3:34" ht="15.75" customHeight="1">
      <c r="C802" s="208"/>
      <c r="F802" s="34"/>
      <c r="G802" s="34"/>
      <c r="H802" s="34"/>
      <c r="I802" s="34"/>
      <c r="J802" s="34"/>
      <c r="K802" s="34"/>
      <c r="M802" s="21"/>
      <c r="AE802" s="21"/>
      <c r="AF802" s="21"/>
      <c r="AG802" s="21"/>
      <c r="AH802" s="21"/>
    </row>
    <row r="803" spans="3:34" ht="15.75" customHeight="1">
      <c r="C803" s="208"/>
      <c r="F803" s="34"/>
      <c r="G803" s="34"/>
      <c r="H803" s="34"/>
      <c r="I803" s="34"/>
      <c r="J803" s="34"/>
      <c r="K803" s="34"/>
      <c r="M803" s="21"/>
      <c r="AE803" s="21"/>
      <c r="AF803" s="21"/>
      <c r="AG803" s="21"/>
      <c r="AH803" s="21"/>
    </row>
    <row r="804" spans="3:34" ht="15.75" customHeight="1">
      <c r="C804" s="208"/>
      <c r="F804" s="34"/>
      <c r="G804" s="34"/>
      <c r="H804" s="34"/>
      <c r="I804" s="34"/>
      <c r="J804" s="34"/>
      <c r="K804" s="34"/>
      <c r="M804" s="21"/>
      <c r="AE804" s="21"/>
      <c r="AF804" s="21"/>
      <c r="AG804" s="21"/>
      <c r="AH804" s="21"/>
    </row>
    <row r="805" spans="3:34" ht="15.75" customHeight="1">
      <c r="C805" s="208"/>
      <c r="F805" s="34"/>
      <c r="G805" s="34"/>
      <c r="H805" s="34"/>
      <c r="I805" s="34"/>
      <c r="J805" s="34"/>
      <c r="K805" s="34"/>
      <c r="M805" s="21"/>
      <c r="AE805" s="21"/>
      <c r="AF805" s="21"/>
      <c r="AG805" s="21"/>
      <c r="AH805" s="21"/>
    </row>
    <row r="806" spans="3:34" ht="15.75" customHeight="1">
      <c r="C806" s="208"/>
      <c r="F806" s="34"/>
      <c r="G806" s="34"/>
      <c r="H806" s="34"/>
      <c r="I806" s="34"/>
      <c r="J806" s="34"/>
      <c r="K806" s="34"/>
      <c r="M806" s="21"/>
      <c r="AE806" s="21"/>
      <c r="AF806" s="21"/>
      <c r="AG806" s="21"/>
      <c r="AH806" s="21"/>
    </row>
    <row r="807" spans="3:34" ht="15.75" customHeight="1">
      <c r="C807" s="208"/>
      <c r="F807" s="34"/>
      <c r="G807" s="34"/>
      <c r="H807" s="34"/>
      <c r="I807" s="34"/>
      <c r="J807" s="34"/>
      <c r="K807" s="34"/>
      <c r="M807" s="21"/>
      <c r="AE807" s="21"/>
      <c r="AF807" s="21"/>
      <c r="AG807" s="21"/>
      <c r="AH807" s="21"/>
    </row>
    <row r="808" spans="3:34" ht="15.75" customHeight="1">
      <c r="C808" s="208"/>
      <c r="F808" s="34"/>
      <c r="G808" s="34"/>
      <c r="H808" s="34"/>
      <c r="I808" s="34"/>
      <c r="J808" s="34"/>
      <c r="K808" s="34"/>
      <c r="M808" s="21"/>
      <c r="AE808" s="21"/>
      <c r="AF808" s="21"/>
      <c r="AG808" s="21"/>
      <c r="AH808" s="21"/>
    </row>
    <row r="809" spans="3:34" ht="15.75" customHeight="1">
      <c r="C809" s="208"/>
      <c r="F809" s="34"/>
      <c r="G809" s="34"/>
      <c r="H809" s="34"/>
      <c r="I809" s="34"/>
      <c r="J809" s="34"/>
      <c r="K809" s="34"/>
      <c r="M809" s="21"/>
      <c r="AE809" s="21"/>
      <c r="AF809" s="21"/>
      <c r="AG809" s="21"/>
      <c r="AH809" s="21"/>
    </row>
    <row r="810" spans="3:34" ht="15.75" customHeight="1">
      <c r="C810" s="208"/>
      <c r="F810" s="34"/>
      <c r="G810" s="34"/>
      <c r="H810" s="34"/>
      <c r="I810" s="34"/>
      <c r="J810" s="34"/>
      <c r="K810" s="34"/>
      <c r="M810" s="21"/>
      <c r="AE810" s="21"/>
      <c r="AF810" s="21"/>
      <c r="AG810" s="21"/>
      <c r="AH810" s="21"/>
    </row>
    <row r="811" spans="3:34" ht="15.75" customHeight="1">
      <c r="C811" s="208"/>
      <c r="F811" s="34"/>
      <c r="G811" s="34"/>
      <c r="H811" s="34"/>
      <c r="I811" s="34"/>
      <c r="J811" s="34"/>
      <c r="K811" s="34"/>
      <c r="M811" s="21"/>
      <c r="AE811" s="21"/>
      <c r="AF811" s="21"/>
      <c r="AG811" s="21"/>
      <c r="AH811" s="21"/>
    </row>
    <row r="812" spans="3:34" ht="15.75" customHeight="1">
      <c r="C812" s="208"/>
      <c r="F812" s="34"/>
      <c r="G812" s="34"/>
      <c r="H812" s="34"/>
      <c r="I812" s="34"/>
      <c r="J812" s="34"/>
      <c r="K812" s="34"/>
      <c r="M812" s="21"/>
      <c r="AE812" s="21"/>
      <c r="AF812" s="21"/>
      <c r="AG812" s="21"/>
      <c r="AH812" s="21"/>
    </row>
    <row r="813" spans="3:34" ht="15.75" customHeight="1">
      <c r="C813" s="208"/>
      <c r="F813" s="34"/>
      <c r="G813" s="34"/>
      <c r="H813" s="34"/>
      <c r="I813" s="34"/>
      <c r="J813" s="34"/>
      <c r="K813" s="34"/>
      <c r="M813" s="21"/>
      <c r="AE813" s="21"/>
      <c r="AF813" s="21"/>
      <c r="AG813" s="21"/>
      <c r="AH813" s="21"/>
    </row>
    <row r="814" spans="3:34" ht="15.75" customHeight="1">
      <c r="C814" s="208"/>
      <c r="F814" s="34"/>
      <c r="G814" s="34"/>
      <c r="H814" s="34"/>
      <c r="I814" s="34"/>
      <c r="J814" s="34"/>
      <c r="K814" s="34"/>
      <c r="M814" s="21"/>
      <c r="AE814" s="21"/>
      <c r="AF814" s="21"/>
      <c r="AG814" s="21"/>
      <c r="AH814" s="21"/>
    </row>
    <row r="815" spans="3:34" ht="15.75" customHeight="1">
      <c r="C815" s="208"/>
      <c r="F815" s="34"/>
      <c r="G815" s="34"/>
      <c r="H815" s="34"/>
      <c r="I815" s="34"/>
      <c r="J815" s="34"/>
      <c r="K815" s="34"/>
      <c r="M815" s="21"/>
      <c r="AE815" s="21"/>
      <c r="AF815" s="21"/>
      <c r="AG815" s="21"/>
      <c r="AH815" s="21"/>
    </row>
    <row r="816" spans="3:34" ht="15.75" customHeight="1">
      <c r="C816" s="208"/>
      <c r="F816" s="34"/>
      <c r="G816" s="34"/>
      <c r="H816" s="34"/>
      <c r="I816" s="34"/>
      <c r="J816" s="34"/>
      <c r="K816" s="34"/>
      <c r="M816" s="21"/>
      <c r="AE816" s="21"/>
      <c r="AF816" s="21"/>
      <c r="AG816" s="21"/>
      <c r="AH816" s="21"/>
    </row>
    <row r="817" spans="3:34" ht="15.75" customHeight="1">
      <c r="C817" s="208"/>
      <c r="F817" s="34"/>
      <c r="G817" s="34"/>
      <c r="H817" s="34"/>
      <c r="I817" s="34"/>
      <c r="J817" s="34"/>
      <c r="K817" s="34"/>
      <c r="M817" s="21"/>
      <c r="AE817" s="21"/>
      <c r="AF817" s="21"/>
      <c r="AG817" s="21"/>
      <c r="AH817" s="21"/>
    </row>
    <row r="818" spans="3:34" ht="15.75" customHeight="1">
      <c r="C818" s="208"/>
      <c r="F818" s="34"/>
      <c r="G818" s="34"/>
      <c r="H818" s="34"/>
      <c r="I818" s="34"/>
      <c r="J818" s="34"/>
      <c r="K818" s="34"/>
      <c r="M818" s="21"/>
      <c r="AE818" s="21"/>
      <c r="AF818" s="21"/>
      <c r="AG818" s="21"/>
      <c r="AH818" s="21"/>
    </row>
    <row r="819" spans="3:34" ht="15.75" customHeight="1">
      <c r="C819" s="208"/>
      <c r="F819" s="34"/>
      <c r="G819" s="34"/>
      <c r="H819" s="34"/>
      <c r="I819" s="34"/>
      <c r="J819" s="34"/>
      <c r="K819" s="34"/>
      <c r="M819" s="21"/>
      <c r="AE819" s="21"/>
      <c r="AF819" s="21"/>
      <c r="AG819" s="21"/>
      <c r="AH819" s="21"/>
    </row>
    <row r="820" spans="3:34" ht="15.75" customHeight="1">
      <c r="C820" s="208"/>
      <c r="F820" s="34"/>
      <c r="G820" s="34"/>
      <c r="H820" s="34"/>
      <c r="I820" s="34"/>
      <c r="J820" s="34"/>
      <c r="K820" s="34"/>
      <c r="M820" s="21"/>
      <c r="AE820" s="21"/>
      <c r="AF820" s="21"/>
      <c r="AG820" s="21"/>
      <c r="AH820" s="21"/>
    </row>
    <row r="821" spans="3:34" ht="15.75" customHeight="1">
      <c r="C821" s="208"/>
      <c r="F821" s="34"/>
      <c r="G821" s="34"/>
      <c r="H821" s="34"/>
      <c r="I821" s="34"/>
      <c r="J821" s="34"/>
      <c r="K821" s="34"/>
      <c r="M821" s="21"/>
      <c r="AE821" s="21"/>
      <c r="AF821" s="21"/>
      <c r="AG821" s="21"/>
      <c r="AH821" s="21"/>
    </row>
    <row r="822" spans="3:34" ht="15.75" customHeight="1">
      <c r="C822" s="208"/>
      <c r="F822" s="34"/>
      <c r="G822" s="34"/>
      <c r="H822" s="34"/>
      <c r="I822" s="34"/>
      <c r="J822" s="34"/>
      <c r="K822" s="34"/>
      <c r="M822" s="21"/>
      <c r="AE822" s="21"/>
      <c r="AF822" s="21"/>
      <c r="AG822" s="21"/>
      <c r="AH822" s="21"/>
    </row>
    <row r="823" spans="3:34" ht="15.75" customHeight="1">
      <c r="C823" s="208"/>
      <c r="F823" s="34"/>
      <c r="G823" s="34"/>
      <c r="H823" s="34"/>
      <c r="I823" s="34"/>
      <c r="J823" s="34"/>
      <c r="K823" s="34"/>
      <c r="M823" s="21"/>
      <c r="AE823" s="21"/>
      <c r="AF823" s="21"/>
      <c r="AG823" s="21"/>
      <c r="AH823" s="21"/>
    </row>
    <row r="824" spans="3:34" ht="15.75" customHeight="1">
      <c r="C824" s="208"/>
      <c r="F824" s="34"/>
      <c r="G824" s="34"/>
      <c r="H824" s="34"/>
      <c r="I824" s="34"/>
      <c r="J824" s="34"/>
      <c r="K824" s="34"/>
      <c r="M824" s="21"/>
      <c r="AE824" s="21"/>
      <c r="AF824" s="21"/>
      <c r="AG824" s="21"/>
      <c r="AH824" s="21"/>
    </row>
    <row r="825" spans="3:34" ht="15.75" customHeight="1">
      <c r="C825" s="208"/>
      <c r="F825" s="34"/>
      <c r="G825" s="34"/>
      <c r="H825" s="34"/>
      <c r="I825" s="34"/>
      <c r="J825" s="34"/>
      <c r="K825" s="34"/>
      <c r="M825" s="21"/>
      <c r="AE825" s="21"/>
      <c r="AF825" s="21"/>
      <c r="AG825" s="21"/>
      <c r="AH825" s="21"/>
    </row>
    <row r="826" spans="3:34" ht="15.75" customHeight="1">
      <c r="C826" s="208"/>
      <c r="F826" s="34"/>
      <c r="G826" s="34"/>
      <c r="H826" s="34"/>
      <c r="I826" s="34"/>
      <c r="J826" s="34"/>
      <c r="K826" s="34"/>
      <c r="M826" s="21"/>
      <c r="AE826" s="21"/>
      <c r="AF826" s="21"/>
      <c r="AG826" s="21"/>
      <c r="AH826" s="21"/>
    </row>
    <row r="827" spans="3:34" ht="15.75" customHeight="1">
      <c r="C827" s="208"/>
      <c r="F827" s="34"/>
      <c r="G827" s="34"/>
      <c r="H827" s="34"/>
      <c r="I827" s="34"/>
      <c r="J827" s="34"/>
      <c r="K827" s="34"/>
      <c r="M827" s="21"/>
      <c r="AE827" s="21"/>
      <c r="AF827" s="21"/>
      <c r="AG827" s="21"/>
      <c r="AH827" s="21"/>
    </row>
    <row r="828" spans="3:34" ht="15.75" customHeight="1">
      <c r="C828" s="208"/>
      <c r="F828" s="34"/>
      <c r="G828" s="34"/>
      <c r="H828" s="34"/>
      <c r="I828" s="34"/>
      <c r="J828" s="34"/>
      <c r="K828" s="34"/>
      <c r="M828" s="21"/>
      <c r="AE828" s="21"/>
      <c r="AF828" s="21"/>
      <c r="AG828" s="21"/>
      <c r="AH828" s="21"/>
    </row>
    <row r="829" spans="3:34" ht="15.75" customHeight="1">
      <c r="C829" s="208"/>
      <c r="F829" s="34"/>
      <c r="G829" s="34"/>
      <c r="H829" s="34"/>
      <c r="I829" s="34"/>
      <c r="J829" s="34"/>
      <c r="K829" s="34"/>
      <c r="M829" s="21"/>
      <c r="AE829" s="21"/>
      <c r="AF829" s="21"/>
      <c r="AG829" s="21"/>
      <c r="AH829" s="21"/>
    </row>
    <row r="830" spans="3:34" ht="15.75" customHeight="1">
      <c r="C830" s="208"/>
      <c r="F830" s="34"/>
      <c r="G830" s="34"/>
      <c r="H830" s="34"/>
      <c r="I830" s="34"/>
      <c r="J830" s="34"/>
      <c r="K830" s="34"/>
      <c r="M830" s="21"/>
      <c r="AE830" s="21"/>
      <c r="AF830" s="21"/>
      <c r="AG830" s="21"/>
      <c r="AH830" s="21"/>
    </row>
    <row r="831" spans="3:34" ht="15.75" customHeight="1">
      <c r="C831" s="208"/>
      <c r="F831" s="34"/>
      <c r="G831" s="34"/>
      <c r="H831" s="34"/>
      <c r="I831" s="34"/>
      <c r="J831" s="34"/>
      <c r="K831" s="34"/>
      <c r="M831" s="21"/>
      <c r="AE831" s="21"/>
      <c r="AF831" s="21"/>
      <c r="AG831" s="21"/>
      <c r="AH831" s="21"/>
    </row>
    <row r="832" spans="3:34" ht="15.75" customHeight="1">
      <c r="C832" s="208"/>
      <c r="F832" s="34"/>
      <c r="G832" s="34"/>
      <c r="H832" s="34"/>
      <c r="I832" s="34"/>
      <c r="J832" s="34"/>
      <c r="K832" s="34"/>
      <c r="M832" s="21"/>
      <c r="AE832" s="21"/>
      <c r="AF832" s="21"/>
      <c r="AG832" s="21"/>
      <c r="AH832" s="21"/>
    </row>
    <row r="833" spans="3:34" ht="15.75" customHeight="1">
      <c r="C833" s="208"/>
      <c r="F833" s="34"/>
      <c r="G833" s="34"/>
      <c r="H833" s="34"/>
      <c r="I833" s="34"/>
      <c r="J833" s="34"/>
      <c r="K833" s="34"/>
      <c r="M833" s="21"/>
      <c r="AE833" s="21"/>
      <c r="AF833" s="21"/>
      <c r="AG833" s="21"/>
      <c r="AH833" s="21"/>
    </row>
    <row r="834" spans="3:34" ht="15.75" customHeight="1">
      <c r="C834" s="208"/>
      <c r="F834" s="34"/>
      <c r="G834" s="34"/>
      <c r="H834" s="34"/>
      <c r="I834" s="34"/>
      <c r="J834" s="34"/>
      <c r="K834" s="34"/>
      <c r="M834" s="21"/>
      <c r="AE834" s="21"/>
      <c r="AF834" s="21"/>
      <c r="AG834" s="21"/>
      <c r="AH834" s="21"/>
    </row>
    <row r="835" spans="3:34" ht="15.75" customHeight="1">
      <c r="C835" s="208"/>
      <c r="F835" s="34"/>
      <c r="G835" s="34"/>
      <c r="H835" s="34"/>
      <c r="I835" s="34"/>
      <c r="J835" s="34"/>
      <c r="K835" s="34"/>
      <c r="M835" s="21"/>
      <c r="AE835" s="21"/>
      <c r="AF835" s="21"/>
      <c r="AG835" s="21"/>
      <c r="AH835" s="21"/>
    </row>
    <row r="836" spans="3:34" ht="15.75" customHeight="1">
      <c r="C836" s="208"/>
      <c r="F836" s="34"/>
      <c r="G836" s="34"/>
      <c r="H836" s="34"/>
      <c r="I836" s="34"/>
      <c r="J836" s="34"/>
      <c r="K836" s="34"/>
      <c r="M836" s="21"/>
      <c r="AE836" s="21"/>
      <c r="AF836" s="21"/>
      <c r="AG836" s="21"/>
      <c r="AH836" s="21"/>
    </row>
    <row r="837" spans="3:34" ht="15.75" customHeight="1">
      <c r="C837" s="208"/>
      <c r="F837" s="34"/>
      <c r="G837" s="34"/>
      <c r="H837" s="34"/>
      <c r="I837" s="34"/>
      <c r="J837" s="34"/>
      <c r="K837" s="34"/>
      <c r="M837" s="21"/>
      <c r="AE837" s="21"/>
      <c r="AF837" s="21"/>
      <c r="AG837" s="21"/>
      <c r="AH837" s="21"/>
    </row>
    <row r="838" spans="3:34" ht="15.75" customHeight="1">
      <c r="C838" s="208"/>
      <c r="F838" s="34"/>
      <c r="G838" s="34"/>
      <c r="H838" s="34"/>
      <c r="I838" s="34"/>
      <c r="J838" s="34"/>
      <c r="K838" s="34"/>
      <c r="M838" s="21"/>
      <c r="AE838" s="21"/>
      <c r="AF838" s="21"/>
      <c r="AG838" s="21"/>
      <c r="AH838" s="21"/>
    </row>
    <row r="839" spans="3:34" ht="15.75" customHeight="1">
      <c r="C839" s="208"/>
      <c r="F839" s="34"/>
      <c r="G839" s="34"/>
      <c r="H839" s="34"/>
      <c r="I839" s="34"/>
      <c r="J839" s="34"/>
      <c r="K839" s="34"/>
      <c r="M839" s="21"/>
      <c r="AE839" s="21"/>
      <c r="AF839" s="21"/>
      <c r="AG839" s="21"/>
      <c r="AH839" s="21"/>
    </row>
    <row r="840" spans="3:34" ht="15.75" customHeight="1">
      <c r="C840" s="208"/>
      <c r="F840" s="34"/>
      <c r="G840" s="34"/>
      <c r="H840" s="34"/>
      <c r="I840" s="34"/>
      <c r="J840" s="34"/>
      <c r="K840" s="34"/>
      <c r="M840" s="21"/>
      <c r="AE840" s="21"/>
      <c r="AF840" s="21"/>
      <c r="AG840" s="21"/>
      <c r="AH840" s="21"/>
    </row>
    <row r="841" spans="3:34" ht="15.75" customHeight="1">
      <c r="C841" s="208"/>
      <c r="F841" s="34"/>
      <c r="G841" s="34"/>
      <c r="H841" s="34"/>
      <c r="I841" s="34"/>
      <c r="J841" s="34"/>
      <c r="K841" s="34"/>
      <c r="M841" s="21"/>
      <c r="AE841" s="21"/>
      <c r="AF841" s="21"/>
      <c r="AG841" s="21"/>
      <c r="AH841" s="21"/>
    </row>
    <row r="842" spans="3:34" ht="15.75" customHeight="1">
      <c r="C842" s="208"/>
      <c r="F842" s="34"/>
      <c r="G842" s="34"/>
      <c r="H842" s="34"/>
      <c r="I842" s="34"/>
      <c r="J842" s="34"/>
      <c r="K842" s="34"/>
      <c r="M842" s="21"/>
      <c r="AE842" s="21"/>
      <c r="AF842" s="21"/>
      <c r="AG842" s="21"/>
      <c r="AH842" s="21"/>
    </row>
    <row r="843" spans="3:34" ht="15.75" customHeight="1">
      <c r="C843" s="208"/>
      <c r="F843" s="34"/>
      <c r="G843" s="34"/>
      <c r="H843" s="34"/>
      <c r="I843" s="34"/>
      <c r="J843" s="34"/>
      <c r="K843" s="34"/>
      <c r="M843" s="21"/>
      <c r="AE843" s="21"/>
      <c r="AF843" s="21"/>
      <c r="AG843" s="21"/>
      <c r="AH843" s="21"/>
    </row>
    <row r="844" spans="3:34" ht="15.75" customHeight="1">
      <c r="C844" s="208"/>
      <c r="F844" s="34"/>
      <c r="G844" s="34"/>
      <c r="H844" s="34"/>
      <c r="I844" s="34"/>
      <c r="J844" s="34"/>
      <c r="K844" s="34"/>
      <c r="M844" s="21"/>
      <c r="AE844" s="21"/>
      <c r="AF844" s="21"/>
      <c r="AG844" s="21"/>
      <c r="AH844" s="21"/>
    </row>
    <row r="845" spans="3:34" ht="15.75" customHeight="1">
      <c r="C845" s="208"/>
      <c r="F845" s="34"/>
      <c r="G845" s="34"/>
      <c r="H845" s="34"/>
      <c r="I845" s="34"/>
      <c r="J845" s="34"/>
      <c r="K845" s="34"/>
      <c r="M845" s="21"/>
      <c r="AE845" s="21"/>
      <c r="AF845" s="21"/>
      <c r="AG845" s="21"/>
      <c r="AH845" s="21"/>
    </row>
    <row r="846" spans="3:34" ht="15.75" customHeight="1">
      <c r="C846" s="208"/>
      <c r="F846" s="34"/>
      <c r="G846" s="34"/>
      <c r="H846" s="34"/>
      <c r="I846" s="34"/>
      <c r="J846" s="34"/>
      <c r="K846" s="34"/>
      <c r="M846" s="21"/>
      <c r="AE846" s="21"/>
      <c r="AF846" s="21"/>
      <c r="AG846" s="21"/>
      <c r="AH846" s="21"/>
    </row>
    <row r="847" spans="3:34" ht="15.75" customHeight="1">
      <c r="C847" s="208"/>
      <c r="F847" s="34"/>
      <c r="G847" s="34"/>
      <c r="H847" s="34"/>
      <c r="I847" s="34"/>
      <c r="J847" s="34"/>
      <c r="K847" s="34"/>
      <c r="M847" s="21"/>
      <c r="AE847" s="21"/>
      <c r="AF847" s="21"/>
      <c r="AG847" s="21"/>
      <c r="AH847" s="21"/>
    </row>
    <row r="848" spans="3:34" ht="15.75" customHeight="1">
      <c r="C848" s="208"/>
      <c r="F848" s="34"/>
      <c r="G848" s="34"/>
      <c r="H848" s="34"/>
      <c r="I848" s="34"/>
      <c r="J848" s="34"/>
      <c r="K848" s="34"/>
      <c r="M848" s="21"/>
      <c r="AE848" s="21"/>
      <c r="AF848" s="21"/>
      <c r="AG848" s="21"/>
      <c r="AH848" s="21"/>
    </row>
    <row r="849" spans="3:34" ht="15.75" customHeight="1">
      <c r="C849" s="208"/>
      <c r="F849" s="34"/>
      <c r="G849" s="34"/>
      <c r="H849" s="34"/>
      <c r="I849" s="34"/>
      <c r="J849" s="34"/>
      <c r="K849" s="34"/>
      <c r="M849" s="21"/>
      <c r="AE849" s="21"/>
      <c r="AF849" s="21"/>
      <c r="AG849" s="21"/>
      <c r="AH849" s="21"/>
    </row>
    <row r="850" spans="3:34" ht="15.75" customHeight="1">
      <c r="C850" s="208"/>
      <c r="F850" s="34"/>
      <c r="G850" s="34"/>
      <c r="H850" s="34"/>
      <c r="I850" s="34"/>
      <c r="J850" s="34"/>
      <c r="K850" s="34"/>
      <c r="M850" s="21"/>
      <c r="AE850" s="21"/>
      <c r="AF850" s="21"/>
      <c r="AG850" s="21"/>
      <c r="AH850" s="21"/>
    </row>
    <row r="851" spans="3:34" ht="15.75" customHeight="1">
      <c r="C851" s="208"/>
      <c r="F851" s="34"/>
      <c r="G851" s="34"/>
      <c r="H851" s="34"/>
      <c r="I851" s="34"/>
      <c r="J851" s="34"/>
      <c r="K851" s="34"/>
      <c r="M851" s="21"/>
      <c r="AE851" s="21"/>
      <c r="AF851" s="21"/>
      <c r="AG851" s="21"/>
      <c r="AH851" s="21"/>
    </row>
    <row r="852" spans="3:34" ht="15.75" customHeight="1">
      <c r="C852" s="208"/>
      <c r="F852" s="34"/>
      <c r="G852" s="34"/>
      <c r="H852" s="34"/>
      <c r="I852" s="34"/>
      <c r="J852" s="34"/>
      <c r="K852" s="34"/>
      <c r="M852" s="21"/>
      <c r="AE852" s="21"/>
      <c r="AF852" s="21"/>
      <c r="AG852" s="21"/>
      <c r="AH852" s="21"/>
    </row>
    <row r="853" spans="3:34" ht="15.75" customHeight="1">
      <c r="C853" s="208"/>
      <c r="F853" s="34"/>
      <c r="G853" s="34"/>
      <c r="H853" s="34"/>
      <c r="I853" s="34"/>
      <c r="J853" s="34"/>
      <c r="K853" s="34"/>
      <c r="M853" s="21"/>
      <c r="AE853" s="21"/>
      <c r="AF853" s="21"/>
      <c r="AG853" s="21"/>
      <c r="AH853" s="21"/>
    </row>
    <row r="854" spans="3:34" ht="15.75" customHeight="1">
      <c r="C854" s="208"/>
      <c r="F854" s="34"/>
      <c r="G854" s="34"/>
      <c r="H854" s="34"/>
      <c r="I854" s="34"/>
      <c r="J854" s="34"/>
      <c r="K854" s="34"/>
      <c r="M854" s="21"/>
      <c r="AE854" s="21"/>
      <c r="AF854" s="21"/>
      <c r="AG854" s="21"/>
      <c r="AH854" s="21"/>
    </row>
    <row r="855" spans="3:34" ht="15.75" customHeight="1">
      <c r="C855" s="208"/>
      <c r="F855" s="34"/>
      <c r="G855" s="34"/>
      <c r="H855" s="34"/>
      <c r="I855" s="34"/>
      <c r="J855" s="34"/>
      <c r="K855" s="34"/>
      <c r="M855" s="21"/>
      <c r="AE855" s="21"/>
      <c r="AF855" s="21"/>
      <c r="AG855" s="21"/>
      <c r="AH855" s="21"/>
    </row>
    <row r="856" spans="3:34" ht="15.75" customHeight="1">
      <c r="C856" s="208"/>
      <c r="F856" s="34"/>
      <c r="G856" s="34"/>
      <c r="H856" s="34"/>
      <c r="I856" s="34"/>
      <c r="J856" s="34"/>
      <c r="K856" s="34"/>
      <c r="M856" s="21"/>
      <c r="AE856" s="21"/>
      <c r="AF856" s="21"/>
      <c r="AG856" s="21"/>
      <c r="AH856" s="21"/>
    </row>
    <row r="857" spans="3:34" ht="15.75" customHeight="1">
      <c r="C857" s="208"/>
      <c r="F857" s="34"/>
      <c r="G857" s="34"/>
      <c r="H857" s="34"/>
      <c r="I857" s="34"/>
      <c r="J857" s="34"/>
      <c r="K857" s="34"/>
      <c r="M857" s="21"/>
      <c r="AE857" s="21"/>
      <c r="AF857" s="21"/>
      <c r="AG857" s="21"/>
      <c r="AH857" s="21"/>
    </row>
    <row r="858" spans="3:34" ht="15.75" customHeight="1">
      <c r="C858" s="208"/>
      <c r="F858" s="34"/>
      <c r="G858" s="34"/>
      <c r="H858" s="34"/>
      <c r="I858" s="34"/>
      <c r="J858" s="34"/>
      <c r="K858" s="34"/>
      <c r="M858" s="21"/>
      <c r="AE858" s="21"/>
      <c r="AF858" s="21"/>
      <c r="AG858" s="21"/>
      <c r="AH858" s="21"/>
    </row>
    <row r="859" spans="3:34" ht="15.75" customHeight="1">
      <c r="C859" s="208"/>
      <c r="F859" s="34"/>
      <c r="G859" s="34"/>
      <c r="H859" s="34"/>
      <c r="I859" s="34"/>
      <c r="J859" s="34"/>
      <c r="K859" s="34"/>
      <c r="M859" s="21"/>
      <c r="AE859" s="21"/>
      <c r="AF859" s="21"/>
      <c r="AG859" s="21"/>
      <c r="AH859" s="21"/>
    </row>
    <row r="860" spans="3:34" ht="15.75" customHeight="1">
      <c r="C860" s="208"/>
      <c r="F860" s="34"/>
      <c r="G860" s="34"/>
      <c r="H860" s="34"/>
      <c r="I860" s="34"/>
      <c r="J860" s="34"/>
      <c r="K860" s="34"/>
      <c r="M860" s="21"/>
      <c r="AE860" s="21"/>
      <c r="AF860" s="21"/>
      <c r="AG860" s="21"/>
      <c r="AH860" s="21"/>
    </row>
    <row r="861" spans="3:34" ht="15.75" customHeight="1">
      <c r="C861" s="208"/>
      <c r="F861" s="34"/>
      <c r="G861" s="34"/>
      <c r="H861" s="34"/>
      <c r="I861" s="34"/>
      <c r="J861" s="34"/>
      <c r="K861" s="34"/>
      <c r="M861" s="21"/>
      <c r="AE861" s="21"/>
      <c r="AF861" s="21"/>
      <c r="AG861" s="21"/>
      <c r="AH861" s="21"/>
    </row>
    <row r="862" spans="3:34" ht="15.75" customHeight="1">
      <c r="C862" s="208"/>
      <c r="F862" s="34"/>
      <c r="G862" s="34"/>
      <c r="H862" s="34"/>
      <c r="I862" s="34"/>
      <c r="J862" s="34"/>
      <c r="K862" s="34"/>
      <c r="M862" s="21"/>
      <c r="AE862" s="21"/>
      <c r="AF862" s="21"/>
      <c r="AG862" s="21"/>
      <c r="AH862" s="21"/>
    </row>
    <row r="863" spans="3:34" ht="15.75" customHeight="1">
      <c r="C863" s="208"/>
      <c r="F863" s="34"/>
      <c r="G863" s="34"/>
      <c r="H863" s="34"/>
      <c r="I863" s="34"/>
      <c r="J863" s="34"/>
      <c r="K863" s="34"/>
      <c r="M863" s="21"/>
      <c r="AE863" s="21"/>
      <c r="AF863" s="21"/>
      <c r="AG863" s="21"/>
      <c r="AH863" s="21"/>
    </row>
    <row r="864" spans="3:34" ht="15.75" customHeight="1">
      <c r="C864" s="208"/>
      <c r="F864" s="34"/>
      <c r="G864" s="34"/>
      <c r="H864" s="34"/>
      <c r="I864" s="34"/>
      <c r="J864" s="34"/>
      <c r="K864" s="34"/>
      <c r="M864" s="21"/>
      <c r="AE864" s="21"/>
      <c r="AF864" s="21"/>
      <c r="AG864" s="21"/>
      <c r="AH864" s="21"/>
    </row>
    <row r="865" spans="3:34" ht="15.75" customHeight="1">
      <c r="C865" s="208"/>
      <c r="F865" s="34"/>
      <c r="G865" s="34"/>
      <c r="H865" s="34"/>
      <c r="I865" s="34"/>
      <c r="J865" s="34"/>
      <c r="K865" s="34"/>
      <c r="M865" s="21"/>
      <c r="AE865" s="21"/>
      <c r="AF865" s="21"/>
      <c r="AG865" s="21"/>
      <c r="AH865" s="21"/>
    </row>
    <row r="866" spans="3:34" ht="15.75" customHeight="1">
      <c r="C866" s="208"/>
      <c r="F866" s="34"/>
      <c r="G866" s="34"/>
      <c r="H866" s="34"/>
      <c r="I866" s="34"/>
      <c r="J866" s="34"/>
      <c r="K866" s="34"/>
      <c r="M866" s="21"/>
      <c r="AE866" s="21"/>
      <c r="AF866" s="21"/>
      <c r="AG866" s="21"/>
      <c r="AH866" s="21"/>
    </row>
    <row r="867" spans="3:34" ht="15.75" customHeight="1">
      <c r="C867" s="208"/>
      <c r="F867" s="34"/>
      <c r="G867" s="34"/>
      <c r="H867" s="34"/>
      <c r="I867" s="34"/>
      <c r="J867" s="34"/>
      <c r="K867" s="34"/>
      <c r="M867" s="21"/>
      <c r="AE867" s="21"/>
      <c r="AF867" s="21"/>
      <c r="AG867" s="21"/>
      <c r="AH867" s="21"/>
    </row>
    <row r="868" spans="3:34" ht="15.75" customHeight="1">
      <c r="C868" s="208"/>
      <c r="F868" s="34"/>
      <c r="G868" s="34"/>
      <c r="H868" s="34"/>
      <c r="I868" s="34"/>
      <c r="J868" s="34"/>
      <c r="K868" s="34"/>
      <c r="M868" s="21"/>
      <c r="AE868" s="21"/>
      <c r="AF868" s="21"/>
      <c r="AG868" s="21"/>
      <c r="AH868" s="21"/>
    </row>
    <row r="869" spans="3:34" ht="15.75" customHeight="1">
      <c r="C869" s="208"/>
      <c r="F869" s="34"/>
      <c r="G869" s="34"/>
      <c r="H869" s="34"/>
      <c r="I869" s="34"/>
      <c r="J869" s="34"/>
      <c r="K869" s="34"/>
      <c r="M869" s="21"/>
      <c r="AE869" s="21"/>
      <c r="AF869" s="21"/>
      <c r="AG869" s="21"/>
      <c r="AH869" s="21"/>
    </row>
    <row r="870" spans="3:34" ht="15.75" customHeight="1">
      <c r="C870" s="208"/>
      <c r="F870" s="34"/>
      <c r="G870" s="34"/>
      <c r="H870" s="34"/>
      <c r="I870" s="34"/>
      <c r="J870" s="34"/>
      <c r="K870" s="34"/>
      <c r="M870" s="21"/>
      <c r="AE870" s="21"/>
      <c r="AF870" s="21"/>
      <c r="AG870" s="21"/>
      <c r="AH870" s="21"/>
    </row>
    <row r="871" spans="3:34" ht="15.75" customHeight="1">
      <c r="C871" s="208"/>
      <c r="F871" s="34"/>
      <c r="G871" s="34"/>
      <c r="H871" s="34"/>
      <c r="I871" s="34"/>
      <c r="J871" s="34"/>
      <c r="K871" s="34"/>
      <c r="M871" s="21"/>
      <c r="AE871" s="21"/>
      <c r="AF871" s="21"/>
      <c r="AG871" s="21"/>
      <c r="AH871" s="21"/>
    </row>
    <row r="872" spans="3:34" ht="15.75" customHeight="1">
      <c r="C872" s="208"/>
      <c r="F872" s="34"/>
      <c r="G872" s="34"/>
      <c r="H872" s="34"/>
      <c r="I872" s="34"/>
      <c r="J872" s="34"/>
      <c r="K872" s="34"/>
      <c r="M872" s="21"/>
      <c r="AE872" s="21"/>
      <c r="AF872" s="21"/>
      <c r="AG872" s="21"/>
      <c r="AH872" s="21"/>
    </row>
    <row r="873" spans="3:34" ht="15.75" customHeight="1">
      <c r="C873" s="208"/>
      <c r="F873" s="34"/>
      <c r="G873" s="34"/>
      <c r="H873" s="34"/>
      <c r="I873" s="34"/>
      <c r="J873" s="34"/>
      <c r="K873" s="34"/>
      <c r="M873" s="21"/>
      <c r="AE873" s="21"/>
      <c r="AF873" s="21"/>
      <c r="AG873" s="21"/>
      <c r="AH873" s="21"/>
    </row>
    <row r="874" spans="3:34" ht="15.75" customHeight="1">
      <c r="C874" s="208"/>
      <c r="F874" s="34"/>
      <c r="G874" s="34"/>
      <c r="H874" s="34"/>
      <c r="I874" s="34"/>
      <c r="J874" s="34"/>
      <c r="K874" s="34"/>
      <c r="M874" s="21"/>
      <c r="AE874" s="21"/>
      <c r="AF874" s="21"/>
      <c r="AG874" s="21"/>
      <c r="AH874" s="21"/>
    </row>
    <row r="875" spans="3:34" ht="15.75" customHeight="1">
      <c r="C875" s="208"/>
      <c r="F875" s="34"/>
      <c r="G875" s="34"/>
      <c r="H875" s="34"/>
      <c r="I875" s="34"/>
      <c r="J875" s="34"/>
      <c r="K875" s="34"/>
      <c r="M875" s="21"/>
      <c r="AE875" s="21"/>
      <c r="AF875" s="21"/>
      <c r="AG875" s="21"/>
      <c r="AH875" s="21"/>
    </row>
    <row r="876" spans="3:34" ht="15.75" customHeight="1">
      <c r="C876" s="208"/>
      <c r="F876" s="34"/>
      <c r="G876" s="34"/>
      <c r="H876" s="34"/>
      <c r="I876" s="34"/>
      <c r="J876" s="34"/>
      <c r="K876" s="34"/>
      <c r="M876" s="21"/>
      <c r="AE876" s="21"/>
      <c r="AF876" s="21"/>
      <c r="AG876" s="21"/>
      <c r="AH876" s="21"/>
    </row>
    <row r="877" spans="3:34" ht="15.75" customHeight="1">
      <c r="C877" s="208"/>
      <c r="F877" s="34"/>
      <c r="G877" s="34"/>
      <c r="H877" s="34"/>
      <c r="I877" s="34"/>
      <c r="J877" s="34"/>
      <c r="K877" s="34"/>
      <c r="M877" s="21"/>
      <c r="AE877" s="21"/>
      <c r="AF877" s="21"/>
      <c r="AG877" s="21"/>
      <c r="AH877" s="21"/>
    </row>
    <row r="878" spans="3:34" ht="15.75" customHeight="1">
      <c r="C878" s="208"/>
      <c r="F878" s="34"/>
      <c r="G878" s="34"/>
      <c r="H878" s="34"/>
      <c r="I878" s="34"/>
      <c r="J878" s="34"/>
      <c r="K878" s="34"/>
      <c r="M878" s="21"/>
      <c r="AE878" s="21"/>
      <c r="AF878" s="21"/>
      <c r="AG878" s="21"/>
      <c r="AH878" s="21"/>
    </row>
    <row r="879" spans="3:34" ht="15.75" customHeight="1">
      <c r="C879" s="208"/>
      <c r="F879" s="34"/>
      <c r="G879" s="34"/>
      <c r="H879" s="34"/>
      <c r="I879" s="34"/>
      <c r="J879" s="34"/>
      <c r="K879" s="34"/>
      <c r="M879" s="21"/>
      <c r="AE879" s="21"/>
      <c r="AF879" s="21"/>
      <c r="AG879" s="21"/>
      <c r="AH879" s="21"/>
    </row>
    <row r="880" spans="3:34" ht="15.75" customHeight="1">
      <c r="C880" s="208"/>
      <c r="F880" s="34"/>
      <c r="G880" s="34"/>
      <c r="H880" s="34"/>
      <c r="I880" s="34"/>
      <c r="J880" s="34"/>
      <c r="K880" s="34"/>
      <c r="M880" s="21"/>
      <c r="AE880" s="21"/>
      <c r="AF880" s="21"/>
      <c r="AG880" s="21"/>
      <c r="AH880" s="21"/>
    </row>
    <row r="881" spans="3:34" ht="15.75" customHeight="1">
      <c r="C881" s="208"/>
      <c r="F881" s="34"/>
      <c r="G881" s="34"/>
      <c r="H881" s="34"/>
      <c r="I881" s="34"/>
      <c r="J881" s="34"/>
      <c r="K881" s="34"/>
      <c r="M881" s="21"/>
      <c r="AE881" s="21"/>
      <c r="AF881" s="21"/>
      <c r="AG881" s="21"/>
      <c r="AH881" s="21"/>
    </row>
    <row r="882" spans="3:34" ht="15.75" customHeight="1">
      <c r="C882" s="208"/>
      <c r="F882" s="34"/>
      <c r="G882" s="34"/>
      <c r="H882" s="34"/>
      <c r="I882" s="34"/>
      <c r="J882" s="34"/>
      <c r="K882" s="34"/>
      <c r="M882" s="21"/>
      <c r="AE882" s="21"/>
      <c r="AF882" s="21"/>
      <c r="AG882" s="21"/>
      <c r="AH882" s="21"/>
    </row>
    <row r="883" spans="3:34" ht="15.75" customHeight="1">
      <c r="C883" s="208"/>
      <c r="F883" s="34"/>
      <c r="G883" s="34"/>
      <c r="H883" s="34"/>
      <c r="I883" s="34"/>
      <c r="J883" s="34"/>
      <c r="K883" s="34"/>
      <c r="M883" s="21"/>
      <c r="AE883" s="21"/>
      <c r="AF883" s="21"/>
      <c r="AG883" s="21"/>
      <c r="AH883" s="21"/>
    </row>
    <row r="884" spans="3:34" ht="15.75" customHeight="1">
      <c r="C884" s="208"/>
      <c r="F884" s="34"/>
      <c r="G884" s="34"/>
      <c r="H884" s="34"/>
      <c r="I884" s="34"/>
      <c r="J884" s="34"/>
      <c r="K884" s="34"/>
      <c r="M884" s="21"/>
      <c r="AE884" s="21"/>
      <c r="AF884" s="21"/>
      <c r="AG884" s="21"/>
      <c r="AH884" s="21"/>
    </row>
    <row r="885" spans="3:34" ht="15.75" customHeight="1">
      <c r="C885" s="208"/>
      <c r="F885" s="34"/>
      <c r="G885" s="34"/>
      <c r="H885" s="34"/>
      <c r="I885" s="34"/>
      <c r="J885" s="34"/>
      <c r="K885" s="34"/>
      <c r="M885" s="21"/>
      <c r="AE885" s="21"/>
      <c r="AF885" s="21"/>
      <c r="AG885" s="21"/>
      <c r="AH885" s="21"/>
    </row>
    <row r="886" spans="3:34" ht="15.75" customHeight="1">
      <c r="C886" s="208"/>
      <c r="F886" s="34"/>
      <c r="G886" s="34"/>
      <c r="H886" s="34"/>
      <c r="I886" s="34"/>
      <c r="J886" s="34"/>
      <c r="K886" s="34"/>
      <c r="M886" s="21"/>
      <c r="AE886" s="21"/>
      <c r="AF886" s="21"/>
      <c r="AG886" s="21"/>
      <c r="AH886" s="21"/>
    </row>
    <row r="887" spans="3:34" ht="15.75" customHeight="1">
      <c r="C887" s="208"/>
      <c r="F887" s="34"/>
      <c r="G887" s="34"/>
      <c r="H887" s="34"/>
      <c r="I887" s="34"/>
      <c r="J887" s="34"/>
      <c r="K887" s="34"/>
      <c r="M887" s="21"/>
      <c r="AE887" s="21"/>
      <c r="AF887" s="21"/>
      <c r="AG887" s="21"/>
      <c r="AH887" s="21"/>
    </row>
    <row r="888" spans="3:34" ht="15.75" customHeight="1">
      <c r="C888" s="208"/>
      <c r="F888" s="34"/>
      <c r="G888" s="34"/>
      <c r="H888" s="34"/>
      <c r="I888" s="34"/>
      <c r="J888" s="34"/>
      <c r="K888" s="34"/>
      <c r="M888" s="21"/>
      <c r="AE888" s="21"/>
      <c r="AF888" s="21"/>
      <c r="AG888" s="21"/>
      <c r="AH888" s="21"/>
    </row>
    <row r="889" spans="3:34" ht="15.75" customHeight="1">
      <c r="C889" s="208"/>
      <c r="F889" s="34"/>
      <c r="G889" s="34"/>
      <c r="H889" s="34"/>
      <c r="I889" s="34"/>
      <c r="J889" s="34"/>
      <c r="K889" s="34"/>
      <c r="M889" s="21"/>
      <c r="AE889" s="21"/>
      <c r="AF889" s="21"/>
      <c r="AG889" s="21"/>
      <c r="AH889" s="21"/>
    </row>
    <row r="890" spans="3:34" ht="15.75" customHeight="1">
      <c r="C890" s="208"/>
      <c r="F890" s="34"/>
      <c r="G890" s="34"/>
      <c r="H890" s="34"/>
      <c r="I890" s="34"/>
      <c r="J890" s="34"/>
      <c r="K890" s="34"/>
      <c r="M890" s="21"/>
      <c r="AE890" s="21"/>
      <c r="AF890" s="21"/>
      <c r="AG890" s="21"/>
      <c r="AH890" s="21"/>
    </row>
    <row r="891" spans="3:34" ht="15.75" customHeight="1">
      <c r="C891" s="208"/>
      <c r="F891" s="34"/>
      <c r="G891" s="34"/>
      <c r="H891" s="34"/>
      <c r="I891" s="34"/>
      <c r="J891" s="34"/>
      <c r="K891" s="34"/>
      <c r="M891" s="21"/>
      <c r="AE891" s="21"/>
      <c r="AF891" s="21"/>
      <c r="AG891" s="21"/>
      <c r="AH891" s="21"/>
    </row>
    <row r="892" spans="3:34" ht="15.75" customHeight="1">
      <c r="C892" s="208"/>
      <c r="F892" s="34"/>
      <c r="G892" s="34"/>
      <c r="H892" s="34"/>
      <c r="I892" s="34"/>
      <c r="J892" s="34"/>
      <c r="K892" s="34"/>
      <c r="M892" s="21"/>
      <c r="AE892" s="21"/>
      <c r="AF892" s="21"/>
      <c r="AG892" s="21"/>
      <c r="AH892" s="21"/>
    </row>
    <row r="893" spans="3:34" ht="15.75" customHeight="1">
      <c r="C893" s="208"/>
      <c r="F893" s="34"/>
      <c r="G893" s="34"/>
      <c r="H893" s="34"/>
      <c r="I893" s="34"/>
      <c r="J893" s="34"/>
      <c r="K893" s="34"/>
      <c r="M893" s="21"/>
      <c r="AE893" s="21"/>
      <c r="AF893" s="21"/>
      <c r="AG893" s="21"/>
      <c r="AH893" s="21"/>
    </row>
    <row r="894" spans="3:34" ht="15.75" customHeight="1">
      <c r="C894" s="208"/>
      <c r="F894" s="34"/>
      <c r="G894" s="34"/>
      <c r="H894" s="34"/>
      <c r="I894" s="34"/>
      <c r="J894" s="34"/>
      <c r="K894" s="34"/>
      <c r="M894" s="21"/>
      <c r="AE894" s="21"/>
      <c r="AF894" s="21"/>
      <c r="AG894" s="21"/>
      <c r="AH894" s="21"/>
    </row>
    <row r="895" spans="3:34" ht="15.75" customHeight="1">
      <c r="C895" s="208"/>
      <c r="F895" s="34"/>
      <c r="G895" s="34"/>
      <c r="H895" s="34"/>
      <c r="I895" s="34"/>
      <c r="J895" s="34"/>
      <c r="K895" s="34"/>
      <c r="M895" s="21"/>
      <c r="AE895" s="21"/>
      <c r="AF895" s="21"/>
      <c r="AG895" s="21"/>
      <c r="AH895" s="21"/>
    </row>
    <row r="896" spans="3:34" ht="15.75" customHeight="1">
      <c r="C896" s="208"/>
      <c r="F896" s="34"/>
      <c r="G896" s="34"/>
      <c r="H896" s="34"/>
      <c r="I896" s="34"/>
      <c r="J896" s="34"/>
      <c r="K896" s="34"/>
      <c r="M896" s="21"/>
      <c r="AE896" s="21"/>
      <c r="AF896" s="21"/>
      <c r="AG896" s="21"/>
      <c r="AH896" s="21"/>
    </row>
    <row r="897" spans="3:34" ht="15.75" customHeight="1">
      <c r="C897" s="208"/>
      <c r="F897" s="34"/>
      <c r="G897" s="34"/>
      <c r="H897" s="34"/>
      <c r="I897" s="34"/>
      <c r="J897" s="34"/>
      <c r="K897" s="34"/>
      <c r="M897" s="21"/>
      <c r="AE897" s="21"/>
      <c r="AF897" s="21"/>
      <c r="AG897" s="21"/>
      <c r="AH897" s="21"/>
    </row>
    <row r="898" spans="3:34" ht="15.75" customHeight="1">
      <c r="C898" s="208"/>
      <c r="F898" s="34"/>
      <c r="G898" s="34"/>
      <c r="H898" s="34"/>
      <c r="I898" s="34"/>
      <c r="J898" s="34"/>
      <c r="K898" s="34"/>
      <c r="M898" s="21"/>
      <c r="AE898" s="21"/>
      <c r="AF898" s="21"/>
      <c r="AG898" s="21"/>
      <c r="AH898" s="21"/>
    </row>
    <row r="899" spans="3:34" ht="15.75" customHeight="1">
      <c r="C899" s="208"/>
      <c r="F899" s="34"/>
      <c r="G899" s="34"/>
      <c r="H899" s="34"/>
      <c r="I899" s="34"/>
      <c r="J899" s="34"/>
      <c r="K899" s="34"/>
      <c r="M899" s="21"/>
      <c r="AE899" s="21"/>
      <c r="AF899" s="21"/>
      <c r="AG899" s="21"/>
      <c r="AH899" s="21"/>
    </row>
    <row r="900" spans="3:34" ht="15.75" customHeight="1">
      <c r="C900" s="208"/>
      <c r="F900" s="34"/>
      <c r="G900" s="34"/>
      <c r="H900" s="34"/>
      <c r="I900" s="34"/>
      <c r="J900" s="34"/>
      <c r="K900" s="34"/>
      <c r="M900" s="21"/>
      <c r="AE900" s="21"/>
      <c r="AF900" s="21"/>
      <c r="AG900" s="21"/>
      <c r="AH900" s="21"/>
    </row>
    <row r="901" spans="3:34" ht="15.75" customHeight="1">
      <c r="C901" s="208"/>
      <c r="F901" s="34"/>
      <c r="G901" s="34"/>
      <c r="H901" s="34"/>
      <c r="I901" s="34"/>
      <c r="J901" s="34"/>
      <c r="K901" s="34"/>
      <c r="M901" s="21"/>
      <c r="AE901" s="21"/>
      <c r="AF901" s="21"/>
      <c r="AG901" s="21"/>
      <c r="AH901" s="21"/>
    </row>
    <row r="902" spans="3:34" ht="15.75" customHeight="1">
      <c r="C902" s="208"/>
      <c r="F902" s="34"/>
      <c r="G902" s="34"/>
      <c r="H902" s="34"/>
      <c r="I902" s="34"/>
      <c r="J902" s="34"/>
      <c r="K902" s="34"/>
      <c r="M902" s="21"/>
      <c r="AE902" s="21"/>
      <c r="AF902" s="21"/>
      <c r="AG902" s="21"/>
      <c r="AH902" s="21"/>
    </row>
    <row r="903" spans="3:34" ht="15.75" customHeight="1">
      <c r="C903" s="208"/>
      <c r="F903" s="34"/>
      <c r="G903" s="34"/>
      <c r="H903" s="34"/>
      <c r="I903" s="34"/>
      <c r="J903" s="34"/>
      <c r="K903" s="34"/>
      <c r="M903" s="21"/>
      <c r="AE903" s="21"/>
      <c r="AF903" s="21"/>
      <c r="AG903" s="21"/>
      <c r="AH903" s="21"/>
    </row>
    <row r="904" spans="3:34" ht="15.75" customHeight="1">
      <c r="C904" s="208"/>
      <c r="F904" s="34"/>
      <c r="G904" s="34"/>
      <c r="H904" s="34"/>
      <c r="I904" s="34"/>
      <c r="J904" s="34"/>
      <c r="K904" s="34"/>
      <c r="M904" s="21"/>
      <c r="AE904" s="21"/>
      <c r="AF904" s="21"/>
      <c r="AG904" s="21"/>
      <c r="AH904" s="21"/>
    </row>
    <row r="905" spans="3:34" ht="15.75" customHeight="1">
      <c r="C905" s="208"/>
      <c r="F905" s="34"/>
      <c r="G905" s="34"/>
      <c r="H905" s="34"/>
      <c r="I905" s="34"/>
      <c r="J905" s="34"/>
      <c r="K905" s="34"/>
      <c r="M905" s="21"/>
      <c r="AE905" s="21"/>
      <c r="AF905" s="21"/>
      <c r="AG905" s="21"/>
      <c r="AH905" s="21"/>
    </row>
    <row r="906" spans="3:34" ht="15.75" customHeight="1">
      <c r="C906" s="208"/>
      <c r="F906" s="34"/>
      <c r="G906" s="34"/>
      <c r="H906" s="34"/>
      <c r="I906" s="34"/>
      <c r="J906" s="34"/>
      <c r="K906" s="34"/>
      <c r="M906" s="21"/>
      <c r="AE906" s="21"/>
      <c r="AF906" s="21"/>
      <c r="AG906" s="21"/>
      <c r="AH906" s="21"/>
    </row>
    <row r="907" spans="3:34" ht="15.75" customHeight="1">
      <c r="C907" s="208"/>
      <c r="F907" s="34"/>
      <c r="G907" s="34"/>
      <c r="H907" s="34"/>
      <c r="I907" s="34"/>
      <c r="J907" s="34"/>
      <c r="K907" s="34"/>
      <c r="M907" s="21"/>
      <c r="AE907" s="21"/>
      <c r="AF907" s="21"/>
      <c r="AG907" s="21"/>
      <c r="AH907" s="21"/>
    </row>
    <row r="908" spans="3:34" ht="15.75" customHeight="1">
      <c r="C908" s="208"/>
      <c r="F908" s="34"/>
      <c r="G908" s="34"/>
      <c r="H908" s="34"/>
      <c r="I908" s="34"/>
      <c r="J908" s="34"/>
      <c r="K908" s="34"/>
      <c r="M908" s="21"/>
      <c r="AE908" s="21"/>
      <c r="AF908" s="21"/>
      <c r="AG908" s="21"/>
      <c r="AH908" s="21"/>
    </row>
    <row r="909" spans="3:34" ht="15.75" customHeight="1">
      <c r="C909" s="208"/>
      <c r="F909" s="34"/>
      <c r="G909" s="34"/>
      <c r="H909" s="34"/>
      <c r="I909" s="34"/>
      <c r="J909" s="34"/>
      <c r="K909" s="34"/>
      <c r="M909" s="21"/>
      <c r="AE909" s="21"/>
      <c r="AF909" s="21"/>
      <c r="AG909" s="21"/>
      <c r="AH909" s="21"/>
    </row>
    <row r="910" spans="3:34" ht="15.75" customHeight="1">
      <c r="C910" s="208"/>
      <c r="F910" s="34"/>
      <c r="G910" s="34"/>
      <c r="H910" s="34"/>
      <c r="I910" s="34"/>
      <c r="J910" s="34"/>
      <c r="K910" s="34"/>
      <c r="M910" s="21"/>
      <c r="AE910" s="21"/>
      <c r="AF910" s="21"/>
      <c r="AG910" s="21"/>
      <c r="AH910" s="21"/>
    </row>
    <row r="911" spans="3:34" ht="15.75" customHeight="1">
      <c r="C911" s="208"/>
      <c r="F911" s="34"/>
      <c r="G911" s="34"/>
      <c r="H911" s="34"/>
      <c r="I911" s="34"/>
      <c r="J911" s="34"/>
      <c r="K911" s="34"/>
      <c r="M911" s="21"/>
      <c r="AE911" s="21"/>
      <c r="AF911" s="21"/>
      <c r="AG911" s="21"/>
      <c r="AH911" s="21"/>
    </row>
    <row r="912" spans="3:34" ht="15.75" customHeight="1">
      <c r="C912" s="208"/>
      <c r="F912" s="34"/>
      <c r="G912" s="34"/>
      <c r="H912" s="34"/>
      <c r="I912" s="34"/>
      <c r="J912" s="34"/>
      <c r="K912" s="34"/>
      <c r="M912" s="21"/>
      <c r="AE912" s="21"/>
      <c r="AF912" s="21"/>
      <c r="AG912" s="21"/>
      <c r="AH912" s="21"/>
    </row>
    <row r="913" spans="3:34" ht="15.75" customHeight="1">
      <c r="C913" s="208"/>
      <c r="F913" s="34"/>
      <c r="G913" s="34"/>
      <c r="H913" s="34"/>
      <c r="I913" s="34"/>
      <c r="J913" s="34"/>
      <c r="K913" s="34"/>
      <c r="M913" s="21"/>
      <c r="AE913" s="21"/>
      <c r="AF913" s="21"/>
      <c r="AG913" s="21"/>
      <c r="AH913" s="21"/>
    </row>
    <row r="914" spans="3:34" ht="15.75" customHeight="1">
      <c r="C914" s="208"/>
      <c r="F914" s="34"/>
      <c r="G914" s="34"/>
      <c r="H914" s="34"/>
      <c r="I914" s="34"/>
      <c r="J914" s="34"/>
      <c r="K914" s="34"/>
      <c r="M914" s="21"/>
      <c r="AE914" s="21"/>
      <c r="AF914" s="21"/>
      <c r="AG914" s="21"/>
      <c r="AH914" s="21"/>
    </row>
    <row r="915" spans="3:34" ht="15.75" customHeight="1">
      <c r="C915" s="208"/>
      <c r="F915" s="34"/>
      <c r="G915" s="34"/>
      <c r="H915" s="34"/>
      <c r="I915" s="34"/>
      <c r="J915" s="34"/>
      <c r="K915" s="34"/>
      <c r="M915" s="21"/>
      <c r="AE915" s="21"/>
      <c r="AF915" s="21"/>
      <c r="AG915" s="21"/>
      <c r="AH915" s="21"/>
    </row>
    <row r="916" spans="3:34" ht="15.75" customHeight="1">
      <c r="C916" s="208"/>
      <c r="F916" s="34"/>
      <c r="G916" s="34"/>
      <c r="H916" s="34"/>
      <c r="I916" s="34"/>
      <c r="J916" s="34"/>
      <c r="K916" s="34"/>
      <c r="M916" s="21"/>
      <c r="AE916" s="21"/>
      <c r="AF916" s="21"/>
      <c r="AG916" s="21"/>
      <c r="AH916" s="21"/>
    </row>
    <row r="917" spans="3:34" ht="15.75" customHeight="1">
      <c r="C917" s="208"/>
      <c r="F917" s="34"/>
      <c r="G917" s="34"/>
      <c r="H917" s="34"/>
      <c r="I917" s="34"/>
      <c r="J917" s="34"/>
      <c r="K917" s="34"/>
      <c r="M917" s="21"/>
      <c r="AE917" s="21"/>
      <c r="AF917" s="21"/>
      <c r="AG917" s="21"/>
      <c r="AH917" s="21"/>
    </row>
    <row r="918" spans="3:34" ht="15.75" customHeight="1">
      <c r="C918" s="208"/>
      <c r="F918" s="34"/>
      <c r="G918" s="34"/>
      <c r="H918" s="34"/>
      <c r="I918" s="34"/>
      <c r="J918" s="34"/>
      <c r="K918" s="34"/>
      <c r="M918" s="21"/>
      <c r="AE918" s="21"/>
      <c r="AF918" s="21"/>
      <c r="AG918" s="21"/>
      <c r="AH918" s="21"/>
    </row>
    <row r="919" spans="3:34" ht="15.75" customHeight="1">
      <c r="C919" s="208"/>
      <c r="F919" s="34"/>
      <c r="G919" s="34"/>
      <c r="H919" s="34"/>
      <c r="I919" s="34"/>
      <c r="J919" s="34"/>
      <c r="K919" s="34"/>
      <c r="M919" s="21"/>
      <c r="AE919" s="21"/>
      <c r="AF919" s="21"/>
      <c r="AG919" s="21"/>
      <c r="AH919" s="21"/>
    </row>
    <row r="920" spans="3:34" ht="15.75" customHeight="1">
      <c r="C920" s="208"/>
      <c r="F920" s="34"/>
      <c r="G920" s="34"/>
      <c r="H920" s="34"/>
      <c r="I920" s="34"/>
      <c r="J920" s="34"/>
      <c r="K920" s="34"/>
      <c r="M920" s="21"/>
      <c r="AE920" s="21"/>
      <c r="AF920" s="21"/>
      <c r="AG920" s="21"/>
      <c r="AH920" s="21"/>
    </row>
    <row r="921" spans="3:34" ht="15.75" customHeight="1">
      <c r="C921" s="208"/>
      <c r="F921" s="34"/>
      <c r="G921" s="34"/>
      <c r="H921" s="34"/>
      <c r="I921" s="34"/>
      <c r="J921" s="34"/>
      <c r="K921" s="34"/>
      <c r="M921" s="21"/>
      <c r="AE921" s="21"/>
      <c r="AF921" s="21"/>
      <c r="AG921" s="21"/>
      <c r="AH921" s="21"/>
    </row>
    <row r="922" spans="3:34" ht="15.75" customHeight="1">
      <c r="C922" s="208"/>
      <c r="F922" s="34"/>
      <c r="G922" s="34"/>
      <c r="H922" s="34"/>
      <c r="I922" s="34"/>
      <c r="J922" s="34"/>
      <c r="K922" s="34"/>
      <c r="M922" s="21"/>
      <c r="AE922" s="21"/>
      <c r="AF922" s="21"/>
      <c r="AG922" s="21"/>
      <c r="AH922" s="21"/>
    </row>
    <row r="923" spans="3:34" ht="15.75" customHeight="1">
      <c r="C923" s="208"/>
      <c r="F923" s="34"/>
      <c r="G923" s="34"/>
      <c r="H923" s="34"/>
      <c r="I923" s="34"/>
      <c r="J923" s="34"/>
      <c r="K923" s="34"/>
      <c r="M923" s="21"/>
      <c r="AE923" s="21"/>
      <c r="AF923" s="21"/>
      <c r="AG923" s="21"/>
      <c r="AH923" s="21"/>
    </row>
    <row r="924" spans="3:34" ht="15.75" customHeight="1">
      <c r="C924" s="208"/>
      <c r="F924" s="34"/>
      <c r="G924" s="34"/>
      <c r="H924" s="34"/>
      <c r="I924" s="34"/>
      <c r="J924" s="34"/>
      <c r="K924" s="34"/>
      <c r="M924" s="21"/>
      <c r="AE924" s="21"/>
      <c r="AF924" s="21"/>
      <c r="AG924" s="21"/>
      <c r="AH924" s="21"/>
    </row>
    <row r="925" spans="3:34" ht="15.75" customHeight="1">
      <c r="C925" s="208"/>
      <c r="F925" s="34"/>
      <c r="G925" s="34"/>
      <c r="H925" s="34"/>
      <c r="I925" s="34"/>
      <c r="J925" s="34"/>
      <c r="K925" s="34"/>
      <c r="M925" s="21"/>
      <c r="AE925" s="21"/>
      <c r="AF925" s="21"/>
      <c r="AG925" s="21"/>
      <c r="AH925" s="21"/>
    </row>
    <row r="926" spans="3:34" ht="15.75" customHeight="1">
      <c r="C926" s="208"/>
      <c r="F926" s="34"/>
      <c r="G926" s="34"/>
      <c r="H926" s="34"/>
      <c r="I926" s="34"/>
      <c r="J926" s="34"/>
      <c r="K926" s="34"/>
      <c r="M926" s="21"/>
      <c r="AE926" s="21"/>
      <c r="AF926" s="21"/>
      <c r="AG926" s="21"/>
      <c r="AH926" s="21"/>
    </row>
    <row r="927" spans="3:34" ht="15.75" customHeight="1">
      <c r="C927" s="208"/>
      <c r="F927" s="34"/>
      <c r="G927" s="34"/>
      <c r="H927" s="34"/>
      <c r="I927" s="34"/>
      <c r="J927" s="34"/>
      <c r="K927" s="34"/>
      <c r="M927" s="21"/>
      <c r="AE927" s="21"/>
      <c r="AF927" s="21"/>
      <c r="AG927" s="21"/>
      <c r="AH927" s="21"/>
    </row>
    <row r="928" spans="3:34" ht="15.75" customHeight="1">
      <c r="C928" s="208"/>
      <c r="F928" s="34"/>
      <c r="G928" s="34"/>
      <c r="H928" s="34"/>
      <c r="I928" s="34"/>
      <c r="J928" s="34"/>
      <c r="K928" s="34"/>
      <c r="M928" s="21"/>
      <c r="AE928" s="21"/>
      <c r="AF928" s="21"/>
      <c r="AG928" s="21"/>
      <c r="AH928" s="21"/>
    </row>
    <row r="929" spans="3:34" ht="15.75" customHeight="1">
      <c r="C929" s="208"/>
      <c r="F929" s="34"/>
      <c r="G929" s="34"/>
      <c r="H929" s="34"/>
      <c r="I929" s="34"/>
      <c r="J929" s="34"/>
      <c r="K929" s="34"/>
      <c r="M929" s="21"/>
      <c r="AE929" s="21"/>
      <c r="AF929" s="21"/>
      <c r="AG929" s="21"/>
      <c r="AH929" s="21"/>
    </row>
    <row r="930" spans="3:34" ht="15.75" customHeight="1">
      <c r="C930" s="208"/>
      <c r="F930" s="34"/>
      <c r="G930" s="34"/>
      <c r="H930" s="34"/>
      <c r="I930" s="34"/>
      <c r="J930" s="34"/>
      <c r="K930" s="34"/>
      <c r="M930" s="21"/>
      <c r="AE930" s="21"/>
      <c r="AF930" s="21"/>
      <c r="AG930" s="21"/>
      <c r="AH930" s="21"/>
    </row>
    <row r="931" spans="3:34" ht="15.75" customHeight="1">
      <c r="C931" s="208"/>
      <c r="F931" s="34"/>
      <c r="G931" s="34"/>
      <c r="H931" s="34"/>
      <c r="I931" s="34"/>
      <c r="J931" s="34"/>
      <c r="K931" s="34"/>
      <c r="M931" s="21"/>
      <c r="AE931" s="21"/>
      <c r="AF931" s="21"/>
      <c r="AG931" s="21"/>
      <c r="AH931" s="21"/>
    </row>
    <row r="932" spans="3:34" ht="15.75" customHeight="1">
      <c r="C932" s="208"/>
      <c r="F932" s="34"/>
      <c r="G932" s="34"/>
      <c r="H932" s="34"/>
      <c r="I932" s="34"/>
      <c r="J932" s="34"/>
      <c r="K932" s="34"/>
      <c r="M932" s="21"/>
      <c r="AE932" s="21"/>
      <c r="AF932" s="21"/>
      <c r="AG932" s="21"/>
      <c r="AH932" s="21"/>
    </row>
    <row r="933" spans="3:34" ht="15.75" customHeight="1">
      <c r="C933" s="208"/>
      <c r="F933" s="34"/>
      <c r="G933" s="34"/>
      <c r="H933" s="34"/>
      <c r="I933" s="34"/>
      <c r="J933" s="34"/>
      <c r="K933" s="34"/>
      <c r="M933" s="21"/>
      <c r="AE933" s="21"/>
      <c r="AF933" s="21"/>
      <c r="AG933" s="21"/>
      <c r="AH933" s="21"/>
    </row>
    <row r="934" spans="3:34" ht="15.75" customHeight="1">
      <c r="C934" s="208"/>
      <c r="F934" s="34"/>
      <c r="G934" s="34"/>
      <c r="H934" s="34"/>
      <c r="I934" s="34"/>
      <c r="J934" s="34"/>
      <c r="K934" s="34"/>
      <c r="M934" s="21"/>
      <c r="AE934" s="21"/>
      <c r="AF934" s="21"/>
      <c r="AG934" s="21"/>
      <c r="AH934" s="21"/>
    </row>
    <row r="935" spans="3:34" ht="15.75" customHeight="1">
      <c r="C935" s="208"/>
      <c r="F935" s="34"/>
      <c r="G935" s="34"/>
      <c r="H935" s="34"/>
      <c r="I935" s="34"/>
      <c r="J935" s="34"/>
      <c r="K935" s="34"/>
      <c r="M935" s="21"/>
      <c r="AE935" s="21"/>
      <c r="AF935" s="21"/>
      <c r="AG935" s="21"/>
      <c r="AH935" s="21"/>
    </row>
    <row r="936" spans="3:34" ht="15.75" customHeight="1">
      <c r="C936" s="208"/>
      <c r="F936" s="34"/>
      <c r="G936" s="34"/>
      <c r="H936" s="34"/>
      <c r="I936" s="34"/>
      <c r="J936" s="34"/>
      <c r="K936" s="34"/>
      <c r="M936" s="21"/>
      <c r="AE936" s="21"/>
      <c r="AF936" s="21"/>
      <c r="AG936" s="21"/>
      <c r="AH936" s="21"/>
    </row>
    <row r="937" spans="3:34" ht="15.75" customHeight="1">
      <c r="C937" s="208"/>
      <c r="F937" s="34"/>
      <c r="G937" s="34"/>
      <c r="H937" s="34"/>
      <c r="I937" s="34"/>
      <c r="J937" s="34"/>
      <c r="K937" s="34"/>
      <c r="M937" s="21"/>
      <c r="AE937" s="21"/>
      <c r="AF937" s="21"/>
      <c r="AG937" s="21"/>
      <c r="AH937" s="21"/>
    </row>
    <row r="938" spans="3:34" ht="15.75" customHeight="1">
      <c r="C938" s="208"/>
      <c r="F938" s="34"/>
      <c r="G938" s="34"/>
      <c r="H938" s="34"/>
      <c r="I938" s="34"/>
      <c r="J938" s="34"/>
      <c r="K938" s="34"/>
      <c r="M938" s="21"/>
      <c r="AE938" s="21"/>
      <c r="AF938" s="21"/>
      <c r="AG938" s="21"/>
      <c r="AH938" s="21"/>
    </row>
    <row r="939" spans="3:34" ht="15.75" customHeight="1">
      <c r="C939" s="208"/>
      <c r="F939" s="34"/>
      <c r="G939" s="34"/>
      <c r="H939" s="34"/>
      <c r="I939" s="34"/>
      <c r="J939" s="34"/>
      <c r="K939" s="34"/>
      <c r="M939" s="21"/>
      <c r="AE939" s="21"/>
      <c r="AF939" s="21"/>
      <c r="AG939" s="21"/>
      <c r="AH939" s="21"/>
    </row>
    <row r="940" spans="3:34" ht="15.75" customHeight="1">
      <c r="C940" s="208"/>
      <c r="F940" s="34"/>
      <c r="G940" s="34"/>
      <c r="H940" s="34"/>
      <c r="I940" s="34"/>
      <c r="J940" s="34"/>
      <c r="K940" s="34"/>
      <c r="M940" s="21"/>
      <c r="AE940" s="21"/>
      <c r="AF940" s="21"/>
      <c r="AG940" s="21"/>
      <c r="AH940" s="21"/>
    </row>
    <row r="941" spans="3:34" ht="15.75" customHeight="1">
      <c r="C941" s="208"/>
      <c r="F941" s="34"/>
      <c r="G941" s="34"/>
      <c r="H941" s="34"/>
      <c r="I941" s="34"/>
      <c r="J941" s="34"/>
      <c r="K941" s="34"/>
      <c r="M941" s="21"/>
      <c r="AE941" s="21"/>
      <c r="AF941" s="21"/>
      <c r="AG941" s="21"/>
      <c r="AH941" s="21"/>
    </row>
    <row r="942" spans="3:34" ht="15.75" customHeight="1">
      <c r="C942" s="208"/>
      <c r="F942" s="34"/>
      <c r="G942" s="34"/>
      <c r="H942" s="34"/>
      <c r="I942" s="34"/>
      <c r="J942" s="34"/>
      <c r="K942" s="34"/>
      <c r="M942" s="21"/>
      <c r="AE942" s="21"/>
      <c r="AF942" s="21"/>
      <c r="AG942" s="21"/>
      <c r="AH942" s="21"/>
    </row>
    <row r="943" spans="3:34" ht="15.75" customHeight="1">
      <c r="C943" s="208"/>
      <c r="F943" s="34"/>
      <c r="G943" s="34"/>
      <c r="H943" s="34"/>
      <c r="I943" s="34"/>
      <c r="J943" s="34"/>
      <c r="K943" s="34"/>
      <c r="M943" s="21"/>
      <c r="AE943" s="21"/>
      <c r="AF943" s="21"/>
      <c r="AG943" s="21"/>
      <c r="AH943" s="21"/>
    </row>
    <row r="944" spans="3:34" ht="15.75" customHeight="1">
      <c r="C944" s="208"/>
      <c r="F944" s="34"/>
      <c r="G944" s="34"/>
      <c r="H944" s="34"/>
      <c r="I944" s="34"/>
      <c r="J944" s="34"/>
      <c r="K944" s="34"/>
      <c r="M944" s="21"/>
      <c r="AE944" s="21"/>
      <c r="AF944" s="21"/>
      <c r="AG944" s="21"/>
      <c r="AH944" s="21"/>
    </row>
    <row r="945" spans="3:34" ht="15.75" customHeight="1">
      <c r="C945" s="208"/>
      <c r="F945" s="34"/>
      <c r="G945" s="34"/>
      <c r="H945" s="34"/>
      <c r="I945" s="34"/>
      <c r="J945" s="34"/>
      <c r="K945" s="34"/>
      <c r="M945" s="21"/>
      <c r="AE945" s="21"/>
      <c r="AF945" s="21"/>
      <c r="AG945" s="21"/>
      <c r="AH945" s="21"/>
    </row>
    <row r="946" spans="3:34" ht="15.75" customHeight="1">
      <c r="C946" s="208"/>
      <c r="F946" s="34"/>
      <c r="G946" s="34"/>
      <c r="H946" s="34"/>
      <c r="I946" s="34"/>
      <c r="J946" s="34"/>
      <c r="K946" s="34"/>
      <c r="M946" s="21"/>
      <c r="AE946" s="21"/>
      <c r="AF946" s="21"/>
      <c r="AG946" s="21"/>
      <c r="AH946" s="21"/>
    </row>
    <row r="947" spans="3:34" ht="15.75" customHeight="1">
      <c r="C947" s="208"/>
      <c r="F947" s="34"/>
      <c r="G947" s="34"/>
      <c r="H947" s="34"/>
      <c r="I947" s="34"/>
      <c r="J947" s="34"/>
      <c r="K947" s="34"/>
      <c r="M947" s="21"/>
      <c r="AE947" s="21"/>
      <c r="AF947" s="21"/>
      <c r="AG947" s="21"/>
      <c r="AH947" s="21"/>
    </row>
    <row r="948" spans="3:34" ht="15.75" customHeight="1">
      <c r="C948" s="208"/>
      <c r="F948" s="34"/>
      <c r="G948" s="34"/>
      <c r="H948" s="34"/>
      <c r="I948" s="34"/>
      <c r="J948" s="34"/>
      <c r="K948" s="34"/>
      <c r="M948" s="21"/>
      <c r="AE948" s="21"/>
      <c r="AF948" s="21"/>
      <c r="AG948" s="21"/>
      <c r="AH948" s="21"/>
    </row>
    <row r="949" spans="3:34" ht="15.75" customHeight="1">
      <c r="C949" s="208"/>
      <c r="F949" s="34"/>
      <c r="G949" s="34"/>
      <c r="H949" s="34"/>
      <c r="I949" s="34"/>
      <c r="J949" s="34"/>
      <c r="K949" s="34"/>
      <c r="M949" s="21"/>
      <c r="AE949" s="21"/>
      <c r="AF949" s="21"/>
      <c r="AG949" s="21"/>
      <c r="AH949" s="21"/>
    </row>
    <row r="950" spans="3:34" ht="15.75" customHeight="1">
      <c r="C950" s="208"/>
      <c r="F950" s="34"/>
      <c r="G950" s="34"/>
      <c r="H950" s="34"/>
      <c r="I950" s="34"/>
      <c r="J950" s="34"/>
      <c r="K950" s="34"/>
      <c r="M950" s="21"/>
      <c r="AE950" s="21"/>
      <c r="AF950" s="21"/>
      <c r="AG950" s="21"/>
      <c r="AH950" s="21"/>
    </row>
    <row r="951" spans="3:34" ht="15.75" customHeight="1">
      <c r="C951" s="208"/>
      <c r="F951" s="34"/>
      <c r="G951" s="34"/>
      <c r="H951" s="34"/>
      <c r="I951" s="34"/>
      <c r="J951" s="34"/>
      <c r="K951" s="34"/>
      <c r="M951" s="21"/>
      <c r="AE951" s="21"/>
      <c r="AF951" s="21"/>
      <c r="AG951" s="21"/>
      <c r="AH951" s="21"/>
    </row>
    <row r="952" spans="3:34" ht="15.75" customHeight="1">
      <c r="C952" s="208"/>
      <c r="F952" s="34"/>
      <c r="G952" s="34"/>
      <c r="H952" s="34"/>
      <c r="I952" s="34"/>
      <c r="J952" s="34"/>
      <c r="K952" s="34"/>
      <c r="M952" s="21"/>
      <c r="AE952" s="21"/>
      <c r="AF952" s="21"/>
      <c r="AG952" s="21"/>
      <c r="AH952" s="21"/>
    </row>
    <row r="953" spans="3:34" ht="15.75" customHeight="1">
      <c r="C953" s="208"/>
      <c r="F953" s="34"/>
      <c r="G953" s="34"/>
      <c r="H953" s="34"/>
      <c r="I953" s="34"/>
      <c r="J953" s="34"/>
      <c r="K953" s="34"/>
      <c r="M953" s="21"/>
      <c r="AE953" s="21"/>
      <c r="AF953" s="21"/>
      <c r="AG953" s="21"/>
      <c r="AH953" s="21"/>
    </row>
    <row r="954" spans="3:34" ht="15.75" customHeight="1">
      <c r="C954" s="208"/>
      <c r="F954" s="34"/>
      <c r="G954" s="34"/>
      <c r="H954" s="34"/>
      <c r="I954" s="34"/>
      <c r="J954" s="34"/>
      <c r="K954" s="34"/>
      <c r="M954" s="21"/>
      <c r="AE954" s="21"/>
      <c r="AF954" s="21"/>
      <c r="AG954" s="21"/>
      <c r="AH954" s="21"/>
    </row>
    <row r="955" spans="3:34" ht="15.75" customHeight="1">
      <c r="C955" s="208"/>
      <c r="F955" s="34"/>
      <c r="G955" s="34"/>
      <c r="H955" s="34"/>
      <c r="I955" s="34"/>
      <c r="J955" s="34"/>
      <c r="K955" s="34"/>
      <c r="M955" s="21"/>
      <c r="AE955" s="21"/>
      <c r="AF955" s="21"/>
      <c r="AG955" s="21"/>
      <c r="AH955" s="21"/>
    </row>
    <row r="956" spans="3:34" ht="15.75" customHeight="1">
      <c r="C956" s="208"/>
      <c r="F956" s="34"/>
      <c r="G956" s="34"/>
      <c r="H956" s="34"/>
      <c r="I956" s="34"/>
      <c r="J956" s="34"/>
      <c r="K956" s="34"/>
      <c r="M956" s="21"/>
      <c r="AE956" s="21"/>
      <c r="AF956" s="21"/>
      <c r="AG956" s="21"/>
      <c r="AH956" s="21"/>
    </row>
    <row r="957" spans="3:34" ht="15.75" customHeight="1">
      <c r="C957" s="208"/>
      <c r="F957" s="34"/>
      <c r="G957" s="34"/>
      <c r="H957" s="34"/>
      <c r="I957" s="34"/>
      <c r="J957" s="34"/>
      <c r="K957" s="34"/>
      <c r="M957" s="21"/>
      <c r="AE957" s="21"/>
      <c r="AF957" s="21"/>
      <c r="AG957" s="21"/>
      <c r="AH957" s="21"/>
    </row>
    <row r="958" spans="3:34" ht="15.75" customHeight="1">
      <c r="C958" s="208"/>
      <c r="F958" s="34"/>
      <c r="G958" s="34"/>
      <c r="H958" s="34"/>
      <c r="I958" s="34"/>
      <c r="J958" s="34"/>
      <c r="K958" s="34"/>
      <c r="M958" s="21"/>
      <c r="AE958" s="21"/>
      <c r="AF958" s="21"/>
      <c r="AG958" s="21"/>
      <c r="AH958" s="21"/>
    </row>
    <row r="959" spans="3:34" ht="15.75" customHeight="1">
      <c r="C959" s="208"/>
      <c r="F959" s="34"/>
      <c r="G959" s="34"/>
      <c r="H959" s="34"/>
      <c r="I959" s="34"/>
      <c r="J959" s="34"/>
      <c r="K959" s="34"/>
      <c r="M959" s="21"/>
      <c r="AE959" s="21"/>
      <c r="AF959" s="21"/>
      <c r="AG959" s="21"/>
      <c r="AH959" s="21"/>
    </row>
    <row r="960" spans="3:34" ht="15.75" customHeight="1">
      <c r="C960" s="208"/>
      <c r="F960" s="34"/>
      <c r="G960" s="34"/>
      <c r="H960" s="34"/>
      <c r="I960" s="34"/>
      <c r="J960" s="34"/>
      <c r="K960" s="34"/>
      <c r="M960" s="21"/>
      <c r="AE960" s="21"/>
      <c r="AF960" s="21"/>
      <c r="AG960" s="21"/>
      <c r="AH960" s="21"/>
    </row>
    <row r="961" spans="3:34" ht="15.75" customHeight="1">
      <c r="C961" s="208"/>
      <c r="F961" s="34"/>
      <c r="G961" s="34"/>
      <c r="H961" s="34"/>
      <c r="I961" s="34"/>
      <c r="J961" s="34"/>
      <c r="K961" s="34"/>
      <c r="M961" s="21"/>
      <c r="AE961" s="21"/>
      <c r="AF961" s="21"/>
      <c r="AG961" s="21"/>
      <c r="AH961" s="21"/>
    </row>
    <row r="962" spans="3:34" ht="15.75" customHeight="1">
      <c r="C962" s="208"/>
      <c r="F962" s="34"/>
      <c r="G962" s="34"/>
      <c r="H962" s="34"/>
      <c r="I962" s="34"/>
      <c r="J962" s="34"/>
      <c r="K962" s="34"/>
      <c r="M962" s="21"/>
      <c r="AE962" s="21"/>
      <c r="AF962" s="21"/>
      <c r="AG962" s="21"/>
      <c r="AH962" s="21"/>
    </row>
    <row r="963" spans="3:34" ht="15.75" customHeight="1">
      <c r="C963" s="208"/>
      <c r="F963" s="34"/>
      <c r="G963" s="34"/>
      <c r="H963" s="34"/>
      <c r="I963" s="34"/>
      <c r="J963" s="34"/>
      <c r="K963" s="34"/>
      <c r="M963" s="21"/>
      <c r="AE963" s="21"/>
      <c r="AF963" s="21"/>
      <c r="AG963" s="21"/>
      <c r="AH963" s="21"/>
    </row>
    <row r="964" spans="3:34" ht="15.75" customHeight="1">
      <c r="C964" s="208"/>
      <c r="F964" s="34"/>
      <c r="G964" s="34"/>
      <c r="H964" s="34"/>
      <c r="I964" s="34"/>
      <c r="J964" s="34"/>
      <c r="K964" s="34"/>
      <c r="M964" s="21"/>
      <c r="AE964" s="21"/>
      <c r="AF964" s="21"/>
      <c r="AG964" s="21"/>
      <c r="AH964" s="21"/>
    </row>
    <row r="965" spans="3:34" ht="15.75" customHeight="1">
      <c r="C965" s="208"/>
      <c r="F965" s="34"/>
      <c r="G965" s="34"/>
      <c r="H965" s="34"/>
      <c r="I965" s="34"/>
      <c r="J965" s="34"/>
      <c r="K965" s="34"/>
      <c r="M965" s="21"/>
      <c r="AE965" s="21"/>
      <c r="AF965" s="21"/>
      <c r="AG965" s="21"/>
      <c r="AH965" s="21"/>
    </row>
    <row r="966" spans="3:34" ht="15.75" customHeight="1">
      <c r="C966" s="208"/>
      <c r="F966" s="34"/>
      <c r="G966" s="34"/>
      <c r="H966" s="34"/>
      <c r="I966" s="34"/>
      <c r="J966" s="34"/>
      <c r="K966" s="34"/>
      <c r="M966" s="21"/>
      <c r="AE966" s="21"/>
      <c r="AF966" s="21"/>
      <c r="AG966" s="21"/>
      <c r="AH966" s="21"/>
    </row>
    <row r="967" spans="3:34" ht="15.75" customHeight="1">
      <c r="C967" s="208"/>
      <c r="F967" s="34"/>
      <c r="G967" s="34"/>
      <c r="H967" s="34"/>
      <c r="I967" s="34"/>
      <c r="J967" s="34"/>
      <c r="K967" s="34"/>
      <c r="M967" s="21"/>
      <c r="AE967" s="21"/>
      <c r="AF967" s="21"/>
      <c r="AG967" s="21"/>
      <c r="AH967" s="21"/>
    </row>
    <row r="968" spans="3:34" ht="15.75" customHeight="1">
      <c r="C968" s="208"/>
      <c r="F968" s="34"/>
      <c r="G968" s="34"/>
      <c r="H968" s="34"/>
      <c r="I968" s="34"/>
      <c r="J968" s="34"/>
      <c r="K968" s="34"/>
      <c r="M968" s="21"/>
      <c r="AE968" s="21"/>
      <c r="AF968" s="21"/>
      <c r="AG968" s="21"/>
      <c r="AH968" s="21"/>
    </row>
    <row r="969" spans="3:34" ht="15.75" customHeight="1">
      <c r="C969" s="208"/>
      <c r="F969" s="34"/>
      <c r="G969" s="34"/>
      <c r="H969" s="34"/>
      <c r="I969" s="34"/>
      <c r="J969" s="34"/>
      <c r="K969" s="34"/>
      <c r="M969" s="21"/>
      <c r="AE969" s="21"/>
      <c r="AF969" s="21"/>
      <c r="AG969" s="21"/>
      <c r="AH969" s="21"/>
    </row>
    <row r="970" spans="3:34" ht="15.75" customHeight="1">
      <c r="C970" s="208"/>
      <c r="F970" s="34"/>
      <c r="G970" s="34"/>
      <c r="H970" s="34"/>
      <c r="I970" s="34"/>
      <c r="J970" s="34"/>
      <c r="K970" s="34"/>
      <c r="M970" s="21"/>
      <c r="AE970" s="21"/>
      <c r="AF970" s="21"/>
      <c r="AG970" s="21"/>
      <c r="AH970" s="21"/>
    </row>
    <row r="971" spans="3:34" ht="15.75" customHeight="1">
      <c r="C971" s="208"/>
      <c r="F971" s="34"/>
      <c r="G971" s="34"/>
      <c r="H971" s="34"/>
      <c r="I971" s="34"/>
      <c r="J971" s="34"/>
      <c r="K971" s="34"/>
      <c r="M971" s="21"/>
      <c r="AE971" s="21"/>
      <c r="AF971" s="21"/>
      <c r="AG971" s="21"/>
      <c r="AH971" s="21"/>
    </row>
    <row r="972" spans="3:34" ht="15.75" customHeight="1">
      <c r="C972" s="208"/>
      <c r="F972" s="34"/>
      <c r="G972" s="34"/>
      <c r="H972" s="34"/>
      <c r="I972" s="34"/>
      <c r="J972" s="34"/>
      <c r="K972" s="34"/>
      <c r="M972" s="21"/>
      <c r="AE972" s="21"/>
      <c r="AF972" s="21"/>
      <c r="AG972" s="21"/>
      <c r="AH972" s="21"/>
    </row>
    <row r="973" spans="3:34" ht="15.75" customHeight="1">
      <c r="C973" s="208"/>
      <c r="F973" s="34"/>
      <c r="G973" s="34"/>
      <c r="H973" s="34"/>
      <c r="I973" s="34"/>
      <c r="J973" s="34"/>
      <c r="K973" s="34"/>
      <c r="M973" s="21"/>
      <c r="AE973" s="21"/>
      <c r="AF973" s="21"/>
      <c r="AG973" s="21"/>
      <c r="AH973" s="21"/>
    </row>
    <row r="974" spans="3:34" ht="15.75" customHeight="1">
      <c r="C974" s="208"/>
      <c r="F974" s="34"/>
      <c r="G974" s="34"/>
      <c r="H974" s="34"/>
      <c r="I974" s="34"/>
      <c r="J974" s="34"/>
      <c r="K974" s="34"/>
      <c r="M974" s="21"/>
      <c r="AE974" s="21"/>
      <c r="AF974" s="21"/>
      <c r="AG974" s="21"/>
      <c r="AH974" s="21"/>
    </row>
    <row r="975" spans="3:34" ht="15.75" customHeight="1">
      <c r="C975" s="208"/>
      <c r="F975" s="34"/>
      <c r="G975" s="34"/>
      <c r="H975" s="34"/>
      <c r="I975" s="34"/>
      <c r="J975" s="34"/>
      <c r="K975" s="34"/>
      <c r="M975" s="21"/>
      <c r="AE975" s="21"/>
      <c r="AF975" s="21"/>
      <c r="AG975" s="21"/>
      <c r="AH975" s="21"/>
    </row>
    <row r="976" spans="3:34" ht="15.75" customHeight="1">
      <c r="C976" s="208"/>
      <c r="F976" s="34"/>
      <c r="G976" s="34"/>
      <c r="H976" s="34"/>
      <c r="I976" s="34"/>
      <c r="J976" s="34"/>
      <c r="K976" s="34"/>
      <c r="M976" s="21"/>
      <c r="AE976" s="21"/>
      <c r="AF976" s="21"/>
      <c r="AG976" s="21"/>
      <c r="AH976" s="21"/>
    </row>
    <row r="977" spans="3:34" ht="15.75" customHeight="1">
      <c r="C977" s="208"/>
      <c r="F977" s="34"/>
      <c r="G977" s="34"/>
      <c r="H977" s="34"/>
      <c r="I977" s="34"/>
      <c r="J977" s="34"/>
      <c r="K977" s="34"/>
      <c r="M977" s="21"/>
      <c r="AE977" s="21"/>
      <c r="AF977" s="21"/>
      <c r="AG977" s="21"/>
      <c r="AH977" s="21"/>
    </row>
    <row r="978" spans="3:34" ht="15.75" customHeight="1">
      <c r="C978" s="208"/>
      <c r="F978" s="34"/>
      <c r="G978" s="34"/>
      <c r="H978" s="34"/>
      <c r="I978" s="34"/>
      <c r="J978" s="34"/>
      <c r="K978" s="34"/>
      <c r="M978" s="21"/>
      <c r="AE978" s="21"/>
      <c r="AF978" s="21"/>
      <c r="AG978" s="21"/>
      <c r="AH978" s="21"/>
    </row>
    <row r="979" spans="3:34" ht="15.75" customHeight="1">
      <c r="C979" s="208"/>
      <c r="F979" s="34"/>
      <c r="G979" s="34"/>
      <c r="H979" s="34"/>
      <c r="I979" s="34"/>
      <c r="J979" s="34"/>
      <c r="K979" s="34"/>
      <c r="M979" s="21"/>
      <c r="AE979" s="21"/>
      <c r="AF979" s="21"/>
      <c r="AG979" s="21"/>
      <c r="AH979" s="21"/>
    </row>
    <row r="980" spans="3:34" ht="15.75" customHeight="1">
      <c r="C980" s="208"/>
      <c r="F980" s="34"/>
      <c r="G980" s="34"/>
      <c r="H980" s="34"/>
      <c r="I980" s="34"/>
      <c r="J980" s="34"/>
      <c r="K980" s="34"/>
      <c r="M980" s="21"/>
      <c r="AE980" s="21"/>
      <c r="AF980" s="21"/>
      <c r="AG980" s="21"/>
      <c r="AH980" s="21"/>
    </row>
    <row r="981" spans="3:34" ht="15.75" customHeight="1">
      <c r="C981" s="208"/>
      <c r="F981" s="34"/>
      <c r="G981" s="34"/>
      <c r="H981" s="34"/>
      <c r="I981" s="34"/>
      <c r="J981" s="34"/>
      <c r="K981" s="34"/>
      <c r="M981" s="21"/>
      <c r="AE981" s="21"/>
      <c r="AF981" s="21"/>
      <c r="AG981" s="21"/>
      <c r="AH981" s="21"/>
    </row>
    <row r="982" spans="3:34" ht="15.75" customHeight="1">
      <c r="C982" s="208"/>
      <c r="F982" s="34"/>
      <c r="G982" s="34"/>
      <c r="H982" s="34"/>
      <c r="I982" s="34"/>
      <c r="J982" s="34"/>
      <c r="K982" s="34"/>
      <c r="M982" s="21"/>
      <c r="AE982" s="21"/>
      <c r="AF982" s="21"/>
      <c r="AG982" s="21"/>
      <c r="AH982" s="21"/>
    </row>
    <row r="983" spans="3:34" ht="15.75" customHeight="1">
      <c r="C983" s="208"/>
      <c r="F983" s="34"/>
      <c r="G983" s="34"/>
      <c r="H983" s="34"/>
      <c r="I983" s="34"/>
      <c r="J983" s="34"/>
      <c r="K983" s="34"/>
      <c r="M983" s="21"/>
      <c r="AE983" s="21"/>
      <c r="AF983" s="21"/>
      <c r="AG983" s="21"/>
      <c r="AH983" s="21"/>
    </row>
    <row r="984" spans="3:34" ht="15.75" customHeight="1">
      <c r="C984" s="208"/>
      <c r="F984" s="34"/>
      <c r="G984" s="34"/>
      <c r="H984" s="34"/>
      <c r="I984" s="34"/>
      <c r="J984" s="34"/>
      <c r="K984" s="34"/>
      <c r="M984" s="21"/>
      <c r="AE984" s="21"/>
      <c r="AF984" s="21"/>
      <c r="AG984" s="21"/>
      <c r="AH984" s="21"/>
    </row>
    <row r="985" spans="3:34" ht="15.75" customHeight="1">
      <c r="C985" s="208"/>
      <c r="F985" s="34"/>
      <c r="G985" s="34"/>
      <c r="H985" s="34"/>
      <c r="I985" s="34"/>
      <c r="J985" s="34"/>
      <c r="K985" s="34"/>
      <c r="M985" s="21"/>
      <c r="AE985" s="21"/>
      <c r="AF985" s="21"/>
      <c r="AG985" s="21"/>
      <c r="AH985" s="21"/>
    </row>
    <row r="986" spans="3:34" ht="15.75" customHeight="1">
      <c r="C986" s="208"/>
      <c r="F986" s="34"/>
      <c r="G986" s="34"/>
      <c r="H986" s="34"/>
      <c r="I986" s="34"/>
      <c r="J986" s="34"/>
      <c r="K986" s="34"/>
      <c r="M986" s="21"/>
      <c r="AE986" s="21"/>
      <c r="AF986" s="21"/>
      <c r="AG986" s="21"/>
      <c r="AH986" s="21"/>
    </row>
    <row r="987" spans="3:34" ht="15.75" customHeight="1">
      <c r="C987" s="208"/>
      <c r="F987" s="34"/>
      <c r="G987" s="34"/>
      <c r="H987" s="34"/>
      <c r="I987" s="34"/>
      <c r="J987" s="34"/>
      <c r="K987" s="34"/>
      <c r="M987" s="21"/>
      <c r="AE987" s="21"/>
      <c r="AF987" s="21"/>
      <c r="AG987" s="21"/>
      <c r="AH987" s="21"/>
    </row>
    <row r="988" spans="3:34" ht="15.75" customHeight="1">
      <c r="C988" s="208"/>
      <c r="F988" s="34"/>
      <c r="G988" s="34"/>
      <c r="H988" s="34"/>
      <c r="I988" s="34"/>
      <c r="J988" s="34"/>
      <c r="K988" s="34"/>
      <c r="M988" s="21"/>
      <c r="AE988" s="21"/>
      <c r="AF988" s="21"/>
      <c r="AG988" s="21"/>
      <c r="AH988" s="21"/>
    </row>
    <row r="989" spans="3:34" ht="15.75" customHeight="1">
      <c r="C989" s="208"/>
      <c r="F989" s="34"/>
      <c r="G989" s="34"/>
      <c r="H989" s="34"/>
      <c r="I989" s="34"/>
      <c r="J989" s="34"/>
      <c r="K989" s="34"/>
      <c r="M989" s="21"/>
      <c r="AE989" s="21"/>
      <c r="AF989" s="21"/>
      <c r="AG989" s="21"/>
      <c r="AH989" s="21"/>
    </row>
    <row r="990" spans="3:34" ht="15.75" customHeight="1">
      <c r="C990" s="208"/>
      <c r="F990" s="34"/>
      <c r="G990" s="34"/>
      <c r="H990" s="34"/>
      <c r="I990" s="34"/>
      <c r="J990" s="34"/>
      <c r="K990" s="34"/>
      <c r="M990" s="21"/>
      <c r="AE990" s="21"/>
      <c r="AF990" s="21"/>
      <c r="AG990" s="21"/>
      <c r="AH990" s="21"/>
    </row>
    <row r="991" spans="3:34" ht="15.75" customHeight="1">
      <c r="C991" s="208"/>
      <c r="F991" s="34"/>
      <c r="G991" s="34"/>
      <c r="H991" s="34"/>
      <c r="I991" s="34"/>
      <c r="J991" s="34"/>
      <c r="K991" s="34"/>
      <c r="M991" s="21"/>
      <c r="AE991" s="21"/>
      <c r="AF991" s="21"/>
      <c r="AG991" s="21"/>
      <c r="AH991" s="21"/>
    </row>
    <row r="992" spans="3:34" ht="15.75" customHeight="1">
      <c r="C992" s="208"/>
      <c r="F992" s="34"/>
      <c r="G992" s="34"/>
      <c r="H992" s="34"/>
      <c r="I992" s="34"/>
      <c r="J992" s="34"/>
      <c r="K992" s="34"/>
      <c r="M992" s="21"/>
      <c r="AE992" s="21"/>
      <c r="AF992" s="21"/>
      <c r="AG992" s="21"/>
      <c r="AH992" s="21"/>
    </row>
    <row r="993" spans="3:34" ht="15.75" customHeight="1">
      <c r="C993" s="208"/>
      <c r="F993" s="34"/>
      <c r="G993" s="34"/>
      <c r="H993" s="34"/>
      <c r="I993" s="34"/>
      <c r="J993" s="34"/>
      <c r="K993" s="34"/>
      <c r="M993" s="21"/>
      <c r="AE993" s="21"/>
      <c r="AF993" s="21"/>
      <c r="AG993" s="21"/>
      <c r="AH993" s="21"/>
    </row>
    <row r="994" spans="3:34" ht="15.75" customHeight="1">
      <c r="C994" s="208"/>
      <c r="F994" s="34"/>
      <c r="G994" s="34"/>
      <c r="H994" s="34"/>
      <c r="I994" s="34"/>
      <c r="J994" s="34"/>
      <c r="K994" s="34"/>
      <c r="M994" s="21"/>
      <c r="AE994" s="21"/>
      <c r="AF994" s="21"/>
      <c r="AG994" s="21"/>
      <c r="AH994" s="21"/>
    </row>
    <row r="995" spans="3:34" ht="15.75" customHeight="1">
      <c r="C995" s="208"/>
      <c r="F995" s="34"/>
      <c r="G995" s="34"/>
      <c r="H995" s="34"/>
      <c r="I995" s="34"/>
      <c r="J995" s="34"/>
      <c r="K995" s="34"/>
      <c r="M995" s="21"/>
      <c r="AE995" s="21"/>
      <c r="AF995" s="21"/>
      <c r="AG995" s="21"/>
      <c r="AH995" s="21"/>
    </row>
    <row r="996" spans="3:34" ht="15.75" customHeight="1">
      <c r="C996" s="208"/>
      <c r="F996" s="34"/>
      <c r="G996" s="34"/>
      <c r="H996" s="34"/>
      <c r="I996" s="34"/>
      <c r="J996" s="34"/>
      <c r="K996" s="34"/>
      <c r="M996" s="21"/>
      <c r="AE996" s="21"/>
      <c r="AF996" s="21"/>
      <c r="AG996" s="21"/>
      <c r="AH996" s="21"/>
    </row>
    <row r="997" spans="3:34" ht="15.75" customHeight="1">
      <c r="C997" s="208"/>
      <c r="F997" s="34"/>
      <c r="G997" s="34"/>
      <c r="H997" s="34"/>
      <c r="I997" s="34"/>
      <c r="J997" s="34"/>
      <c r="K997" s="34"/>
      <c r="M997" s="21"/>
      <c r="AE997" s="21"/>
      <c r="AF997" s="21"/>
      <c r="AG997" s="21"/>
      <c r="AH997" s="21"/>
    </row>
    <row r="998" spans="3:34" ht="15.75" customHeight="1">
      <c r="C998" s="208"/>
      <c r="F998" s="34"/>
      <c r="G998" s="34"/>
      <c r="H998" s="34"/>
      <c r="I998" s="34"/>
      <c r="J998" s="34"/>
      <c r="K998" s="34"/>
      <c r="M998" s="21"/>
      <c r="AE998" s="21"/>
      <c r="AF998" s="21"/>
      <c r="AG998" s="21"/>
      <c r="AH998" s="21"/>
    </row>
    <row r="999" spans="3:34" ht="15.75" customHeight="1">
      <c r="C999" s="208"/>
      <c r="F999" s="34"/>
      <c r="G999" s="34"/>
      <c r="H999" s="34"/>
      <c r="I999" s="34"/>
      <c r="J999" s="34"/>
      <c r="K999" s="34"/>
      <c r="M999" s="21"/>
      <c r="AE999" s="21"/>
      <c r="AF999" s="21"/>
      <c r="AG999" s="21"/>
      <c r="AH999" s="21"/>
    </row>
    <row r="1000" spans="3:34" ht="15.75" customHeight="1">
      <c r="C1000" s="208"/>
      <c r="F1000" s="34"/>
      <c r="G1000" s="34"/>
      <c r="H1000" s="34"/>
      <c r="I1000" s="34"/>
      <c r="J1000" s="34"/>
      <c r="K1000" s="34"/>
      <c r="M1000" s="21"/>
      <c r="AE1000" s="21"/>
      <c r="AF1000" s="21"/>
      <c r="AG1000" s="21"/>
      <c r="AH1000" s="21"/>
    </row>
  </sheetData>
  <dataValidations count="4">
    <dataValidation type="list" allowBlank="1" showErrorMessage="1" sqref="F67" xr:uid="{00000000-0002-0000-0B00-000000000000}">
      <formula1>"0,0.5,1,1.5,2"</formula1>
    </dataValidation>
    <dataValidation type="list" allowBlank="1" showErrorMessage="1" sqref="F10:F12 F24 F50:F53" xr:uid="{00000000-0002-0000-0B00-000001000000}">
      <formula1>$AA10:$AK10</formula1>
    </dataValidation>
    <dataValidation type="list" allowBlank="1" showErrorMessage="1" sqref="F15:F19 F27:F31 F34:F38 F41:F45 F58:F62 F65:F66 F68 F71:F75 F78:F82 F87:F91 F94:F98 F101:F105 F108:F112" xr:uid="{00000000-0002-0000-0B00-000002000000}">
      <formula1>"0,0.5,1"</formula1>
    </dataValidation>
    <dataValidation type="list" allowBlank="1" showErrorMessage="1" sqref="I6 I20 I46 I54 I83 I92 I99 I106 I113" xr:uid="{00000000-0002-0000-0B00-000003000000}">
      <formula1>$N6:$Y6</formula1>
    </dataValidation>
  </dataValidations>
  <pageMargins left="0.7" right="0.7" top="0.75" bottom="0.75" header="0" footer="0"/>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1000"/>
  <sheetViews>
    <sheetView workbookViewId="0">
      <pane ySplit="3" topLeftCell="A4" activePane="bottomLeft" state="frozen"/>
      <selection pane="bottomLeft" activeCell="B5" sqref="B5"/>
    </sheetView>
  </sheetViews>
  <sheetFormatPr defaultColWidth="14.41796875" defaultRowHeight="15" customHeight="1"/>
  <cols>
    <col min="1" max="2" width="2.41796875" customWidth="1"/>
    <col min="3" max="3" width="6.83984375" customWidth="1"/>
    <col min="4" max="4" width="113.15625" customWidth="1"/>
    <col min="5" max="7" width="10.41796875" customWidth="1"/>
    <col min="8" max="8" width="2.41796875" customWidth="1"/>
    <col min="9" max="9" width="20.83984375" customWidth="1"/>
    <col min="10" max="10" width="2.41796875" customWidth="1"/>
    <col min="11" max="11" width="78.41796875" customWidth="1"/>
    <col min="12" max="12" width="2.41796875" customWidth="1"/>
    <col min="13" max="14" width="3.83984375" hidden="1" customWidth="1"/>
    <col min="15" max="25" width="13.68359375" hidden="1" customWidth="1"/>
    <col min="26" max="26" width="8.83984375" hidden="1" customWidth="1"/>
    <col min="27" max="37" width="4.26171875" hidden="1" customWidth="1"/>
    <col min="38" max="40" width="8.83984375" customWidth="1"/>
  </cols>
  <sheetData>
    <row r="1" spans="1:40" ht="14.4">
      <c r="A1" s="1"/>
      <c r="B1" s="1"/>
      <c r="C1" s="203"/>
      <c r="D1" s="247"/>
      <c r="E1" s="1"/>
      <c r="F1" s="1"/>
      <c r="G1" s="1"/>
      <c r="H1" s="1"/>
      <c r="I1" s="1"/>
      <c r="J1" s="1"/>
      <c r="K1" s="1"/>
      <c r="L1" s="1"/>
      <c r="M1" s="32"/>
      <c r="N1" s="1"/>
      <c r="O1" s="1"/>
      <c r="P1" s="1"/>
      <c r="Q1" s="1"/>
      <c r="R1" s="1"/>
      <c r="S1" s="1"/>
      <c r="T1" s="1"/>
      <c r="U1" s="1"/>
      <c r="V1" s="1"/>
      <c r="W1" s="1"/>
      <c r="X1" s="1"/>
      <c r="Y1" s="1"/>
      <c r="Z1" s="1"/>
      <c r="AA1" s="1"/>
      <c r="AB1" s="1"/>
      <c r="AC1" s="1"/>
      <c r="AD1" s="1"/>
      <c r="AE1" s="32"/>
      <c r="AF1" s="32"/>
      <c r="AG1" s="32"/>
      <c r="AH1" s="32"/>
      <c r="AI1" s="1"/>
      <c r="AJ1" s="1"/>
      <c r="AK1" s="1"/>
      <c r="AL1" s="1"/>
      <c r="AM1" s="1"/>
      <c r="AN1" s="1"/>
    </row>
    <row r="2" spans="1:40" ht="18" customHeight="1">
      <c r="A2" s="1"/>
      <c r="B2" s="1"/>
      <c r="C2" s="203"/>
      <c r="D2" s="248" t="s">
        <v>812</v>
      </c>
      <c r="E2" s="1"/>
      <c r="F2" s="1"/>
      <c r="G2" s="1"/>
      <c r="H2" s="1"/>
      <c r="I2" s="1"/>
      <c r="J2" s="1"/>
      <c r="K2" s="1"/>
      <c r="L2" s="1"/>
      <c r="M2" s="32"/>
      <c r="N2" s="1"/>
      <c r="O2" s="1"/>
      <c r="P2" s="1"/>
      <c r="Q2" s="1"/>
      <c r="R2" s="1"/>
      <c r="S2" s="1"/>
      <c r="T2" s="1"/>
      <c r="U2" s="1"/>
      <c r="V2" s="1"/>
      <c r="W2" s="1"/>
      <c r="X2" s="1"/>
      <c r="Y2" s="1"/>
      <c r="Z2" s="1"/>
      <c r="AA2" s="1"/>
      <c r="AB2" s="1"/>
      <c r="AC2" s="1"/>
      <c r="AD2" s="1"/>
      <c r="AE2" s="32"/>
      <c r="AF2" s="32"/>
      <c r="AG2" s="32"/>
      <c r="AH2" s="32"/>
      <c r="AI2" s="1"/>
      <c r="AJ2" s="1"/>
      <c r="AK2" s="1"/>
      <c r="AL2" s="1"/>
      <c r="AM2" s="1"/>
      <c r="AN2" s="1"/>
    </row>
    <row r="3" spans="1:40" ht="15.6">
      <c r="A3" s="83"/>
      <c r="B3" s="83"/>
      <c r="C3" s="249"/>
      <c r="D3" s="250"/>
      <c r="E3" s="83"/>
      <c r="F3" s="83"/>
      <c r="G3" s="83"/>
      <c r="H3" s="83"/>
      <c r="I3" s="83"/>
      <c r="J3" s="83"/>
      <c r="K3" s="83"/>
      <c r="L3" s="83"/>
      <c r="M3" s="86"/>
      <c r="N3" s="83"/>
      <c r="O3" s="83"/>
      <c r="P3" s="83"/>
      <c r="Q3" s="83"/>
      <c r="R3" s="83"/>
      <c r="S3" s="83"/>
      <c r="T3" s="83"/>
      <c r="U3" s="83"/>
      <c r="V3" s="83"/>
      <c r="W3" s="83"/>
      <c r="X3" s="83"/>
      <c r="Y3" s="83"/>
      <c r="Z3" s="83"/>
      <c r="AA3" s="83"/>
      <c r="AB3" s="83"/>
      <c r="AC3" s="83"/>
      <c r="AD3" s="83"/>
      <c r="AE3" s="86"/>
      <c r="AF3" s="86"/>
      <c r="AG3" s="86"/>
      <c r="AH3" s="86"/>
      <c r="AI3" s="83"/>
      <c r="AJ3" s="83"/>
      <c r="AK3" s="83"/>
      <c r="AL3" s="83"/>
      <c r="AM3" s="83"/>
      <c r="AN3" s="83"/>
    </row>
    <row r="4" spans="1:40" ht="14.4">
      <c r="C4" s="208"/>
      <c r="M4" s="21"/>
      <c r="AE4" s="21"/>
      <c r="AF4" s="21"/>
      <c r="AG4" s="21"/>
      <c r="AH4" s="21"/>
    </row>
    <row r="5" spans="1:40" ht="14.4">
      <c r="C5" s="252" t="s">
        <v>633</v>
      </c>
      <c r="D5" s="252" t="s">
        <v>634</v>
      </c>
      <c r="E5" s="253" t="str">
        <f>"Score ("&amp;VLOOKUP(1,'2 Structure'!$R$29:$S$36,2,FALSE)&amp;")"</f>
        <v>Score (S1)</v>
      </c>
      <c r="F5" s="253" t="e">
        <f>"Score ("&amp;VLOOKUP(2,'2 Structure'!$R$29:$S$36,2,FALSE)&amp;")"</f>
        <v>#N/A</v>
      </c>
      <c r="G5" s="253" t="s">
        <v>636</v>
      </c>
      <c r="H5" s="254"/>
      <c r="I5" s="252" t="e">
        <f>"Primary Response ("&amp;VLOOKUP(2,'2 Structure'!$R$29:$S$36,2,FALSE)&amp;")"</f>
        <v>#N/A</v>
      </c>
      <c r="J5" s="254"/>
      <c r="K5" s="252" t="s">
        <v>638</v>
      </c>
      <c r="M5" s="21"/>
      <c r="AE5" s="21"/>
      <c r="AF5" s="21"/>
      <c r="AG5" s="21"/>
      <c r="AH5" s="21"/>
    </row>
    <row r="6" spans="1:40" ht="14.4">
      <c r="C6" s="208"/>
      <c r="E6" s="21"/>
      <c r="F6" s="21"/>
      <c r="G6" s="34"/>
      <c r="H6" s="34"/>
      <c r="I6" s="34"/>
      <c r="J6" s="34"/>
      <c r="K6" s="34"/>
      <c r="M6" s="21">
        <v>1</v>
      </c>
      <c r="N6" s="255" t="s">
        <v>21</v>
      </c>
      <c r="O6" s="21">
        <v>0</v>
      </c>
      <c r="P6" s="21">
        <f t="shared" ref="P6:Y6" si="0">O6+0.5</f>
        <v>0.5</v>
      </c>
      <c r="Q6" s="21">
        <f t="shared" si="0"/>
        <v>1</v>
      </c>
      <c r="R6" s="21">
        <f t="shared" si="0"/>
        <v>1.5</v>
      </c>
      <c r="S6" s="21">
        <f t="shared" si="0"/>
        <v>2</v>
      </c>
      <c r="T6" s="21">
        <f t="shared" si="0"/>
        <v>2.5</v>
      </c>
      <c r="U6" s="21">
        <f t="shared" si="0"/>
        <v>3</v>
      </c>
      <c r="V6" s="21">
        <f t="shared" si="0"/>
        <v>3.5</v>
      </c>
      <c r="W6" s="21">
        <f t="shared" si="0"/>
        <v>4</v>
      </c>
      <c r="X6" s="21">
        <f t="shared" si="0"/>
        <v>4.5</v>
      </c>
      <c r="Y6" s="21">
        <f t="shared" si="0"/>
        <v>5</v>
      </c>
      <c r="AE6" s="21"/>
      <c r="AF6" s="21"/>
      <c r="AG6" s="21"/>
      <c r="AH6" s="21"/>
    </row>
    <row r="7" spans="1:40" ht="14.4">
      <c r="C7" s="252" t="s">
        <v>639</v>
      </c>
      <c r="D7" s="256" t="s">
        <v>640</v>
      </c>
      <c r="E7" s="257"/>
      <c r="F7" s="257">
        <f t="shared" ref="F7:G7" si="1">SUM(F10:F14)</f>
        <v>20</v>
      </c>
      <c r="G7" s="257">
        <f t="shared" si="1"/>
        <v>20</v>
      </c>
      <c r="H7" s="194"/>
      <c r="I7" s="257"/>
      <c r="J7" s="194"/>
      <c r="K7" s="257"/>
      <c r="M7" s="21">
        <f t="shared" ref="M7:M112" si="2">M6+1</f>
        <v>2</v>
      </c>
      <c r="N7" s="257"/>
      <c r="O7" s="257"/>
      <c r="P7" s="257"/>
      <c r="Q7" s="257"/>
      <c r="R7" s="257"/>
      <c r="S7" s="257"/>
      <c r="T7" s="257"/>
      <c r="U7" s="257"/>
      <c r="V7" s="257"/>
      <c r="W7" s="257"/>
      <c r="X7" s="257"/>
      <c r="Y7" s="257"/>
      <c r="AA7" s="257"/>
      <c r="AB7" s="257"/>
      <c r="AC7" s="257"/>
      <c r="AD7" s="257"/>
      <c r="AE7" s="257"/>
      <c r="AF7" s="257"/>
      <c r="AG7" s="257"/>
      <c r="AH7" s="257"/>
      <c r="AI7" s="257"/>
      <c r="AJ7" s="257"/>
      <c r="AK7" s="257"/>
    </row>
    <row r="8" spans="1:40" ht="14.4">
      <c r="C8" s="259"/>
      <c r="D8" s="260"/>
      <c r="E8" s="194"/>
      <c r="F8" s="194"/>
      <c r="G8" s="194"/>
      <c r="H8" s="194"/>
      <c r="I8" s="194"/>
      <c r="J8" s="194"/>
      <c r="K8" s="261"/>
      <c r="M8" s="21">
        <f t="shared" si="2"/>
        <v>3</v>
      </c>
      <c r="N8" s="194"/>
      <c r="O8" s="194"/>
      <c r="P8" s="194"/>
      <c r="Q8" s="194"/>
      <c r="R8" s="194"/>
      <c r="S8" s="194"/>
      <c r="T8" s="194"/>
      <c r="U8" s="194"/>
      <c r="V8" s="194"/>
      <c r="W8" s="194"/>
      <c r="X8" s="194"/>
      <c r="Y8" s="194"/>
      <c r="AE8" s="21"/>
      <c r="AF8" s="21"/>
      <c r="AG8" s="21"/>
      <c r="AH8" s="21"/>
    </row>
    <row r="9" spans="1:40" ht="14.4">
      <c r="C9" s="262"/>
      <c r="D9" s="263" t="s">
        <v>641</v>
      </c>
      <c r="E9" s="264"/>
      <c r="F9" s="264"/>
      <c r="G9" s="264"/>
      <c r="H9" s="194"/>
      <c r="I9" s="264"/>
      <c r="J9" s="264"/>
      <c r="K9" s="265"/>
      <c r="L9" s="208"/>
      <c r="M9" s="21">
        <f t="shared" si="2"/>
        <v>4</v>
      </c>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14.4">
      <c r="C10" s="208" t="s">
        <v>642</v>
      </c>
      <c r="D10" s="255" t="s">
        <v>643</v>
      </c>
      <c r="E10" s="34"/>
      <c r="F10" s="32">
        <v>5</v>
      </c>
      <c r="G10" s="34">
        <v>5</v>
      </c>
      <c r="H10" s="34"/>
      <c r="I10" s="208" t="str">
        <f t="shared" ref="I10:I12" si="3">HLOOKUP(F10,$N$6:$Y$112,M10,FALSE)</f>
        <v>Extensive</v>
      </c>
      <c r="J10" s="34"/>
      <c r="K10" s="203"/>
      <c r="M10" s="21">
        <f t="shared" si="2"/>
        <v>5</v>
      </c>
      <c r="N10" s="255" t="s">
        <v>21</v>
      </c>
      <c r="O10" s="255" t="s">
        <v>529</v>
      </c>
      <c r="P10" s="255" t="str">
        <f t="shared" ref="P10:P12" si="4">O10&amp;" / "&amp;Q10</f>
        <v>None / Extremely limited</v>
      </c>
      <c r="Q10" s="255" t="s">
        <v>644</v>
      </c>
      <c r="R10" s="255" t="str">
        <f t="shared" ref="R10:R12" si="5">Q10&amp;" / "&amp;S10</f>
        <v>Extremely limited / Limited</v>
      </c>
      <c r="S10" s="255" t="s">
        <v>645</v>
      </c>
      <c r="T10" s="255" t="str">
        <f t="shared" ref="T10:T12" si="6">S10&amp;" / "&amp;U10</f>
        <v>Limited / Moderate</v>
      </c>
      <c r="U10" s="255" t="s">
        <v>646</v>
      </c>
      <c r="V10" s="255" t="str">
        <f t="shared" ref="V10:V12" si="7">U10&amp;" / "&amp;W10</f>
        <v>Moderate / Substantial</v>
      </c>
      <c r="W10" s="255" t="s">
        <v>541</v>
      </c>
      <c r="X10" s="255" t="str">
        <f t="shared" ref="X10:X12" si="8">W10&amp;" / "&amp;Y10</f>
        <v>Substantial / Extensive</v>
      </c>
      <c r="Y10" s="255" t="s">
        <v>647</v>
      </c>
      <c r="AA10" s="21">
        <v>0</v>
      </c>
      <c r="AB10" s="21">
        <f t="shared" ref="AB10:AK10" si="9">AA10+0.5</f>
        <v>0.5</v>
      </c>
      <c r="AC10" s="21">
        <f t="shared" si="9"/>
        <v>1</v>
      </c>
      <c r="AD10" s="21">
        <f t="shared" si="9"/>
        <v>1.5</v>
      </c>
      <c r="AE10" s="21">
        <f t="shared" si="9"/>
        <v>2</v>
      </c>
      <c r="AF10" s="21">
        <f t="shared" si="9"/>
        <v>2.5</v>
      </c>
      <c r="AG10" s="21">
        <f t="shared" si="9"/>
        <v>3</v>
      </c>
      <c r="AH10" s="21">
        <f t="shared" si="9"/>
        <v>3.5</v>
      </c>
      <c r="AI10" s="21">
        <f t="shared" si="9"/>
        <v>4</v>
      </c>
      <c r="AJ10" s="21">
        <f t="shared" si="9"/>
        <v>4.5</v>
      </c>
      <c r="AK10" s="21">
        <f t="shared" si="9"/>
        <v>5</v>
      </c>
      <c r="AL10" s="21"/>
      <c r="AM10" s="21"/>
    </row>
    <row r="11" spans="1:40" ht="14.4">
      <c r="C11" s="208" t="s">
        <v>648</v>
      </c>
      <c r="D11" s="255" t="s">
        <v>649</v>
      </c>
      <c r="E11" s="34"/>
      <c r="F11" s="32">
        <v>5</v>
      </c>
      <c r="G11" s="34">
        <v>5</v>
      </c>
      <c r="H11" s="34"/>
      <c r="I11" s="208" t="str">
        <f t="shared" si="3"/>
        <v>Extensive</v>
      </c>
      <c r="J11" s="34"/>
      <c r="K11" s="203"/>
      <c r="M11" s="21">
        <f t="shared" si="2"/>
        <v>6</v>
      </c>
      <c r="N11" s="255" t="s">
        <v>21</v>
      </c>
      <c r="O11" s="255" t="s">
        <v>529</v>
      </c>
      <c r="P11" s="255" t="str">
        <f t="shared" si="4"/>
        <v>None / Extremely limited</v>
      </c>
      <c r="Q11" s="255" t="s">
        <v>644</v>
      </c>
      <c r="R11" s="255" t="str">
        <f t="shared" si="5"/>
        <v>Extremely limited / Limited</v>
      </c>
      <c r="S11" s="255" t="s">
        <v>645</v>
      </c>
      <c r="T11" s="255" t="str">
        <f t="shared" si="6"/>
        <v>Limited / Moderate</v>
      </c>
      <c r="U11" s="255" t="s">
        <v>646</v>
      </c>
      <c r="V11" s="255" t="str">
        <f t="shared" si="7"/>
        <v>Moderate / Substantial</v>
      </c>
      <c r="W11" s="255" t="s">
        <v>541</v>
      </c>
      <c r="X11" s="255" t="str">
        <f t="shared" si="8"/>
        <v>Substantial / Extensive</v>
      </c>
      <c r="Y11" s="255" t="s">
        <v>647</v>
      </c>
      <c r="AA11" s="21">
        <v>0</v>
      </c>
      <c r="AB11" s="21">
        <f t="shared" ref="AB11:AK11" si="10">AA11+0.5</f>
        <v>0.5</v>
      </c>
      <c r="AC11" s="21">
        <f t="shared" si="10"/>
        <v>1</v>
      </c>
      <c r="AD11" s="21">
        <f t="shared" si="10"/>
        <v>1.5</v>
      </c>
      <c r="AE11" s="21">
        <f t="shared" si="10"/>
        <v>2</v>
      </c>
      <c r="AF11" s="21">
        <f t="shared" si="10"/>
        <v>2.5</v>
      </c>
      <c r="AG11" s="21">
        <f t="shared" si="10"/>
        <v>3</v>
      </c>
      <c r="AH11" s="21">
        <f t="shared" si="10"/>
        <v>3.5</v>
      </c>
      <c r="AI11" s="21">
        <f t="shared" si="10"/>
        <v>4</v>
      </c>
      <c r="AJ11" s="21">
        <f t="shared" si="10"/>
        <v>4.5</v>
      </c>
      <c r="AK11" s="21">
        <f t="shared" si="10"/>
        <v>5</v>
      </c>
    </row>
    <row r="12" spans="1:40" ht="14.4">
      <c r="C12" s="208" t="s">
        <v>650</v>
      </c>
      <c r="D12" s="255" t="s">
        <v>651</v>
      </c>
      <c r="E12" s="34"/>
      <c r="F12" s="32">
        <v>5</v>
      </c>
      <c r="G12" s="34">
        <v>5</v>
      </c>
      <c r="H12" s="34"/>
      <c r="I12" s="208" t="str">
        <f t="shared" si="3"/>
        <v>Extensive</v>
      </c>
      <c r="J12" s="34"/>
      <c r="K12" s="203"/>
      <c r="M12" s="21">
        <f t="shared" si="2"/>
        <v>7</v>
      </c>
      <c r="N12" s="255" t="s">
        <v>21</v>
      </c>
      <c r="O12" s="255" t="s">
        <v>529</v>
      </c>
      <c r="P12" s="255" t="str">
        <f t="shared" si="4"/>
        <v>None / Extremely limited</v>
      </c>
      <c r="Q12" s="255" t="s">
        <v>644</v>
      </c>
      <c r="R12" s="255" t="str">
        <f t="shared" si="5"/>
        <v>Extremely limited / Limited</v>
      </c>
      <c r="S12" s="255" t="s">
        <v>645</v>
      </c>
      <c r="T12" s="255" t="str">
        <f t="shared" si="6"/>
        <v>Limited / Moderate</v>
      </c>
      <c r="U12" s="255" t="s">
        <v>646</v>
      </c>
      <c r="V12" s="255" t="str">
        <f t="shared" si="7"/>
        <v>Moderate / Substantial</v>
      </c>
      <c r="W12" s="255" t="s">
        <v>541</v>
      </c>
      <c r="X12" s="255" t="str">
        <f t="shared" si="8"/>
        <v>Substantial / Extensive</v>
      </c>
      <c r="Y12" s="255" t="s">
        <v>647</v>
      </c>
      <c r="AA12" s="21">
        <v>0</v>
      </c>
      <c r="AB12" s="21">
        <f t="shared" ref="AB12:AK12" si="11">AA12+0.5</f>
        <v>0.5</v>
      </c>
      <c r="AC12" s="21">
        <f t="shared" si="11"/>
        <v>1</v>
      </c>
      <c r="AD12" s="21">
        <f t="shared" si="11"/>
        <v>1.5</v>
      </c>
      <c r="AE12" s="21">
        <f t="shared" si="11"/>
        <v>2</v>
      </c>
      <c r="AF12" s="21">
        <f t="shared" si="11"/>
        <v>2.5</v>
      </c>
      <c r="AG12" s="21">
        <f t="shared" si="11"/>
        <v>3</v>
      </c>
      <c r="AH12" s="21">
        <f t="shared" si="11"/>
        <v>3.5</v>
      </c>
      <c r="AI12" s="21">
        <f t="shared" si="11"/>
        <v>4</v>
      </c>
      <c r="AJ12" s="21">
        <f t="shared" si="11"/>
        <v>4.5</v>
      </c>
      <c r="AK12" s="21">
        <f t="shared" si="11"/>
        <v>5</v>
      </c>
    </row>
    <row r="13" spans="1:40" ht="14.4">
      <c r="C13" s="208"/>
      <c r="E13" s="34"/>
      <c r="F13" s="34"/>
      <c r="G13" s="34"/>
      <c r="H13" s="34"/>
      <c r="I13" s="208"/>
      <c r="J13" s="34"/>
      <c r="K13" s="21"/>
      <c r="M13" s="21">
        <f t="shared" si="2"/>
        <v>8</v>
      </c>
      <c r="AE13" s="21"/>
      <c r="AF13" s="21"/>
      <c r="AG13" s="21"/>
      <c r="AH13" s="21"/>
    </row>
    <row r="14" spans="1:40" ht="14.4">
      <c r="C14" s="266" t="s">
        <v>652</v>
      </c>
      <c r="D14" s="263" t="s">
        <v>653</v>
      </c>
      <c r="E14" s="264"/>
      <c r="F14" s="264">
        <f>SUM(F15:F19)</f>
        <v>5</v>
      </c>
      <c r="G14" s="264">
        <v>5</v>
      </c>
      <c r="H14" s="34"/>
      <c r="I14" s="264"/>
      <c r="J14" s="264"/>
      <c r="K14" s="265"/>
      <c r="M14" s="21">
        <f t="shared" si="2"/>
        <v>9</v>
      </c>
      <c r="O14" s="62"/>
      <c r="P14" s="62"/>
      <c r="Q14" s="62"/>
      <c r="Y14" s="255" t="s">
        <v>730</v>
      </c>
      <c r="AA14" s="21">
        <v>0</v>
      </c>
      <c r="AB14" s="21">
        <f t="shared" ref="AB14:AC14" si="12">AA14+0.5</f>
        <v>0.5</v>
      </c>
      <c r="AC14" s="21">
        <f t="shared" si="12"/>
        <v>1</v>
      </c>
      <c r="AE14" s="21"/>
      <c r="AF14" s="21"/>
      <c r="AG14" s="21"/>
      <c r="AH14" s="21"/>
    </row>
    <row r="15" spans="1:40" ht="14.4">
      <c r="C15" s="208" t="s">
        <v>654</v>
      </c>
      <c r="D15" s="255" t="s">
        <v>655</v>
      </c>
      <c r="E15" s="21"/>
      <c r="F15" s="32">
        <v>1</v>
      </c>
      <c r="G15" s="34">
        <v>1</v>
      </c>
      <c r="H15" s="34"/>
      <c r="I15" s="208" t="str">
        <f t="shared" ref="I15:I19" si="13">HLOOKUP(F15,$N$6:$Y$112,M15,FALSE)</f>
        <v>True</v>
      </c>
      <c r="J15" s="34"/>
      <c r="K15" s="203"/>
      <c r="M15" s="21">
        <f t="shared" si="2"/>
        <v>10</v>
      </c>
      <c r="N15" s="255" t="s">
        <v>21</v>
      </c>
      <c r="O15" s="267" t="s">
        <v>656</v>
      </c>
      <c r="P15" s="267" t="s">
        <v>657</v>
      </c>
      <c r="Q15" s="267" t="s">
        <v>658</v>
      </c>
      <c r="AA15" s="21">
        <v>0</v>
      </c>
      <c r="AB15" s="21">
        <f t="shared" ref="AB15:AC15" si="14">AA15+0.5</f>
        <v>0.5</v>
      </c>
      <c r="AC15" s="21">
        <f t="shared" si="14"/>
        <v>1</v>
      </c>
      <c r="AE15" s="21"/>
      <c r="AF15" s="21"/>
      <c r="AG15" s="21"/>
      <c r="AH15" s="21"/>
    </row>
    <row r="16" spans="1:40" ht="14.4">
      <c r="C16" s="208" t="s">
        <v>659</v>
      </c>
      <c r="D16" s="255" t="s">
        <v>660</v>
      </c>
      <c r="E16" s="21"/>
      <c r="F16" s="32">
        <v>1</v>
      </c>
      <c r="G16" s="34">
        <v>1</v>
      </c>
      <c r="H16" s="34"/>
      <c r="I16" s="208" t="str">
        <f t="shared" si="13"/>
        <v>True</v>
      </c>
      <c r="J16" s="34"/>
      <c r="K16" s="203"/>
      <c r="M16" s="21">
        <f t="shared" si="2"/>
        <v>11</v>
      </c>
      <c r="N16" s="255" t="s">
        <v>21</v>
      </c>
      <c r="O16" s="267" t="s">
        <v>656</v>
      </c>
      <c r="P16" s="267" t="s">
        <v>657</v>
      </c>
      <c r="Q16" s="267" t="s">
        <v>658</v>
      </c>
      <c r="AA16" s="21">
        <v>0</v>
      </c>
      <c r="AB16" s="21">
        <f t="shared" ref="AB16:AC16" si="15">AA16+0.5</f>
        <v>0.5</v>
      </c>
      <c r="AC16" s="21">
        <f t="shared" si="15"/>
        <v>1</v>
      </c>
      <c r="AE16" s="21"/>
      <c r="AF16" s="21"/>
      <c r="AG16" s="21"/>
      <c r="AH16" s="21"/>
    </row>
    <row r="17" spans="3:40" ht="14.4">
      <c r="C17" s="208" t="s">
        <v>661</v>
      </c>
      <c r="D17" s="255" t="s">
        <v>662</v>
      </c>
      <c r="E17" s="21"/>
      <c r="F17" s="32">
        <v>1</v>
      </c>
      <c r="G17" s="34">
        <v>1</v>
      </c>
      <c r="H17" s="34"/>
      <c r="I17" s="208" t="str">
        <f t="shared" si="13"/>
        <v>True</v>
      </c>
      <c r="J17" s="34"/>
      <c r="K17" s="203"/>
      <c r="M17" s="21">
        <f t="shared" si="2"/>
        <v>12</v>
      </c>
      <c r="N17" s="255" t="s">
        <v>21</v>
      </c>
      <c r="O17" s="267" t="s">
        <v>656</v>
      </c>
      <c r="P17" s="267" t="s">
        <v>657</v>
      </c>
      <c r="Q17" s="267" t="s">
        <v>658</v>
      </c>
      <c r="AA17" s="21">
        <v>0</v>
      </c>
      <c r="AB17" s="21">
        <f t="shared" ref="AB17:AC17" si="16">AA17+0.5</f>
        <v>0.5</v>
      </c>
      <c r="AC17" s="21">
        <f t="shared" si="16"/>
        <v>1</v>
      </c>
      <c r="AE17" s="21"/>
      <c r="AF17" s="21"/>
      <c r="AG17" s="21"/>
      <c r="AH17" s="21"/>
    </row>
    <row r="18" spans="3:40" ht="14.4">
      <c r="C18" s="208" t="s">
        <v>663</v>
      </c>
      <c r="D18" s="255" t="s">
        <v>664</v>
      </c>
      <c r="E18" s="21"/>
      <c r="F18" s="32">
        <v>1</v>
      </c>
      <c r="G18" s="34">
        <v>1</v>
      </c>
      <c r="H18" s="34"/>
      <c r="I18" s="208" t="str">
        <f t="shared" si="13"/>
        <v>True</v>
      </c>
      <c r="J18" s="34"/>
      <c r="K18" s="203"/>
      <c r="M18" s="21">
        <f t="shared" si="2"/>
        <v>13</v>
      </c>
      <c r="N18" s="255" t="s">
        <v>21</v>
      </c>
      <c r="O18" s="267" t="s">
        <v>656</v>
      </c>
      <c r="P18" s="267" t="s">
        <v>657</v>
      </c>
      <c r="Q18" s="267" t="s">
        <v>658</v>
      </c>
      <c r="AA18" s="21">
        <v>0</v>
      </c>
      <c r="AB18" s="21">
        <f t="shared" ref="AB18:AC18" si="17">AA18+0.5</f>
        <v>0.5</v>
      </c>
      <c r="AC18" s="21">
        <f t="shared" si="17"/>
        <v>1</v>
      </c>
      <c r="AE18" s="21"/>
      <c r="AF18" s="21"/>
      <c r="AG18" s="21"/>
      <c r="AH18" s="21"/>
    </row>
    <row r="19" spans="3:40" ht="14.4">
      <c r="C19" s="208" t="s">
        <v>665</v>
      </c>
      <c r="D19" s="255" t="s">
        <v>666</v>
      </c>
      <c r="E19" s="21"/>
      <c r="F19" s="32">
        <v>1</v>
      </c>
      <c r="G19" s="34">
        <v>1</v>
      </c>
      <c r="H19" s="34"/>
      <c r="I19" s="208" t="str">
        <f t="shared" si="13"/>
        <v>True</v>
      </c>
      <c r="J19" s="34"/>
      <c r="K19" s="203"/>
      <c r="M19" s="21">
        <f t="shared" si="2"/>
        <v>14</v>
      </c>
      <c r="N19" s="255" t="s">
        <v>21</v>
      </c>
      <c r="O19" s="267" t="s">
        <v>656</v>
      </c>
      <c r="P19" s="267" t="s">
        <v>657</v>
      </c>
      <c r="Q19" s="267" t="s">
        <v>658</v>
      </c>
      <c r="AA19" s="21">
        <v>0</v>
      </c>
      <c r="AB19" s="21">
        <f t="shared" ref="AB19:AC19" si="18">AA19+0.5</f>
        <v>0.5</v>
      </c>
      <c r="AC19" s="21">
        <f t="shared" si="18"/>
        <v>1</v>
      </c>
      <c r="AE19" s="21"/>
      <c r="AF19" s="21"/>
      <c r="AG19" s="21"/>
      <c r="AH19" s="21"/>
    </row>
    <row r="20" spans="3:40" ht="14.4">
      <c r="C20" s="208"/>
      <c r="E20" s="21"/>
      <c r="F20" s="21"/>
      <c r="G20" s="34"/>
      <c r="H20" s="34"/>
      <c r="I20" s="194"/>
      <c r="J20" s="34"/>
      <c r="K20" s="21"/>
      <c r="M20" s="21">
        <f t="shared" si="2"/>
        <v>15</v>
      </c>
      <c r="AE20" s="21"/>
      <c r="AF20" s="21"/>
      <c r="AG20" s="21"/>
      <c r="AH20" s="21"/>
    </row>
    <row r="21" spans="3:40" ht="15.75" customHeight="1">
      <c r="C21" s="252" t="s">
        <v>667</v>
      </c>
      <c r="D21" s="256" t="s">
        <v>668</v>
      </c>
      <c r="E21" s="257">
        <f t="shared" ref="E21:G21" si="19">E23+E26+E33+E40</f>
        <v>20</v>
      </c>
      <c r="F21" s="257">
        <f t="shared" si="19"/>
        <v>20</v>
      </c>
      <c r="G21" s="257">
        <f t="shared" si="19"/>
        <v>20</v>
      </c>
      <c r="H21" s="194"/>
      <c r="I21" s="257"/>
      <c r="J21" s="194"/>
      <c r="K21" s="258"/>
      <c r="M21" s="21">
        <f t="shared" si="2"/>
        <v>16</v>
      </c>
      <c r="N21" s="257"/>
      <c r="O21" s="257"/>
      <c r="P21" s="257"/>
      <c r="Q21" s="257"/>
      <c r="R21" s="257"/>
      <c r="S21" s="257"/>
      <c r="T21" s="257"/>
      <c r="U21" s="257"/>
      <c r="V21" s="257"/>
      <c r="W21" s="257"/>
      <c r="X21" s="257"/>
      <c r="Y21" s="257"/>
      <c r="AA21" s="257"/>
      <c r="AB21" s="257"/>
      <c r="AC21" s="257"/>
      <c r="AD21" s="257"/>
      <c r="AE21" s="257"/>
      <c r="AF21" s="257"/>
      <c r="AG21" s="257"/>
      <c r="AH21" s="257"/>
      <c r="AI21" s="257"/>
      <c r="AJ21" s="257"/>
      <c r="AK21" s="257"/>
    </row>
    <row r="22" spans="3:40" ht="15.75" customHeight="1">
      <c r="C22" s="259"/>
      <c r="D22" s="260"/>
      <c r="E22" s="194"/>
      <c r="F22" s="194"/>
      <c r="G22" s="194"/>
      <c r="H22" s="194"/>
      <c r="I22" s="194"/>
      <c r="J22" s="194"/>
      <c r="K22" s="261"/>
      <c r="M22" s="21">
        <f t="shared" si="2"/>
        <v>17</v>
      </c>
      <c r="N22" s="194"/>
      <c r="O22" s="194"/>
      <c r="P22" s="194"/>
      <c r="Q22" s="194"/>
      <c r="R22" s="194"/>
      <c r="S22" s="194"/>
      <c r="T22" s="194"/>
      <c r="U22" s="194"/>
      <c r="V22" s="194"/>
      <c r="W22" s="194"/>
      <c r="X22" s="194"/>
      <c r="Y22" s="194"/>
      <c r="AE22" s="21"/>
      <c r="AF22" s="21"/>
      <c r="AG22" s="21"/>
      <c r="AH22" s="21"/>
    </row>
    <row r="23" spans="3:40" ht="15.75" customHeight="1">
      <c r="C23" s="266" t="s">
        <v>669</v>
      </c>
      <c r="D23" s="263" t="s">
        <v>670</v>
      </c>
      <c r="E23" s="264">
        <f t="shared" ref="E23:G23" si="20">E24</f>
        <v>5</v>
      </c>
      <c r="F23" s="264">
        <f t="shared" si="20"/>
        <v>5</v>
      </c>
      <c r="G23" s="264">
        <f t="shared" si="20"/>
        <v>5</v>
      </c>
      <c r="H23" s="34"/>
      <c r="I23" s="264"/>
      <c r="J23" s="264"/>
      <c r="K23" s="265"/>
      <c r="L23" s="208"/>
      <c r="M23" s="21">
        <f t="shared" si="2"/>
        <v>18</v>
      </c>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row>
    <row r="24" spans="3:40" ht="15.75" customHeight="1">
      <c r="C24" s="208" t="s">
        <v>669</v>
      </c>
      <c r="D24" s="255" t="s">
        <v>671</v>
      </c>
      <c r="E24" s="32">
        <v>5</v>
      </c>
      <c r="F24" s="32">
        <v>5</v>
      </c>
      <c r="G24" s="34">
        <v>5</v>
      </c>
      <c r="H24" s="34"/>
      <c r="I24" s="208" t="str">
        <f>HLOOKUP(F24,$N$6:$Y$112,M24,FALSE)</f>
        <v>Extensive</v>
      </c>
      <c r="J24" s="34"/>
      <c r="K24" s="203"/>
      <c r="M24" s="21">
        <f t="shared" si="2"/>
        <v>19</v>
      </c>
      <c r="N24" s="255" t="s">
        <v>21</v>
      </c>
      <c r="O24" s="255" t="s">
        <v>529</v>
      </c>
      <c r="P24" s="255" t="str">
        <f>O24&amp;" / "&amp;Q24</f>
        <v>None / Extremely limited</v>
      </c>
      <c r="Q24" s="255" t="s">
        <v>644</v>
      </c>
      <c r="R24" s="255" t="str">
        <f>Q24&amp;" / "&amp;S24</f>
        <v>Extremely limited / Limited</v>
      </c>
      <c r="S24" s="255" t="s">
        <v>645</v>
      </c>
      <c r="T24" s="255" t="str">
        <f>S24&amp;" / "&amp;U24</f>
        <v>Limited / Moderate</v>
      </c>
      <c r="U24" s="255" t="s">
        <v>646</v>
      </c>
      <c r="V24" s="255" t="str">
        <f>U24&amp;" / "&amp;W24</f>
        <v>Moderate / Substantial</v>
      </c>
      <c r="W24" s="255" t="s">
        <v>541</v>
      </c>
      <c r="X24" s="255" t="str">
        <f>W24&amp;" / "&amp;Y24</f>
        <v>Substantial / Extensive</v>
      </c>
      <c r="Y24" s="255" t="s">
        <v>647</v>
      </c>
      <c r="AA24" s="21">
        <v>0</v>
      </c>
      <c r="AB24" s="21">
        <f t="shared" ref="AB24:AK24" si="21">AA24+0.5</f>
        <v>0.5</v>
      </c>
      <c r="AC24" s="21">
        <f t="shared" si="21"/>
        <v>1</v>
      </c>
      <c r="AD24" s="21">
        <f t="shared" si="21"/>
        <v>1.5</v>
      </c>
      <c r="AE24" s="21">
        <f t="shared" si="21"/>
        <v>2</v>
      </c>
      <c r="AF24" s="21">
        <f t="shared" si="21"/>
        <v>2.5</v>
      </c>
      <c r="AG24" s="21">
        <f t="shared" si="21"/>
        <v>3</v>
      </c>
      <c r="AH24" s="21">
        <f t="shared" si="21"/>
        <v>3.5</v>
      </c>
      <c r="AI24" s="21">
        <f t="shared" si="21"/>
        <v>4</v>
      </c>
      <c r="AJ24" s="21">
        <f t="shared" si="21"/>
        <v>4.5</v>
      </c>
      <c r="AK24" s="21">
        <f t="shared" si="21"/>
        <v>5</v>
      </c>
    </row>
    <row r="25" spans="3:40" ht="15.75" customHeight="1">
      <c r="C25" s="208"/>
      <c r="H25" s="34"/>
      <c r="I25" s="208"/>
      <c r="J25" s="208"/>
      <c r="K25" s="208"/>
      <c r="L25" s="208"/>
      <c r="M25" s="21">
        <f t="shared" si="2"/>
        <v>20</v>
      </c>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row>
    <row r="26" spans="3:40" ht="15.75" customHeight="1">
      <c r="C26" s="266" t="s">
        <v>672</v>
      </c>
      <c r="D26" s="263" t="s">
        <v>673</v>
      </c>
      <c r="E26" s="264">
        <f t="shared" ref="E26:G26" si="22">SUM(E27:E31)</f>
        <v>5</v>
      </c>
      <c r="F26" s="264">
        <f t="shared" si="22"/>
        <v>5</v>
      </c>
      <c r="G26" s="264">
        <f t="shared" si="22"/>
        <v>5</v>
      </c>
      <c r="H26" s="34"/>
      <c r="I26" s="264"/>
      <c r="J26" s="264"/>
      <c r="K26" s="265"/>
      <c r="L26" s="208"/>
      <c r="M26" s="21">
        <f t="shared" si="2"/>
        <v>21</v>
      </c>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row>
    <row r="27" spans="3:40" ht="15.75" customHeight="1">
      <c r="C27" s="208" t="s">
        <v>674</v>
      </c>
      <c r="D27" s="255" t="s">
        <v>675</v>
      </c>
      <c r="E27" s="32">
        <v>1</v>
      </c>
      <c r="F27" s="32">
        <v>1</v>
      </c>
      <c r="G27" s="34">
        <v>1</v>
      </c>
      <c r="H27" s="34"/>
      <c r="I27" s="208" t="str">
        <f t="shared" ref="I27:I31" si="23">HLOOKUP(F27,$N$6:$Y$112,M27,FALSE)</f>
        <v>True</v>
      </c>
      <c r="J27" s="34"/>
      <c r="K27" s="203"/>
      <c r="M27" s="21">
        <f t="shared" si="2"/>
        <v>22</v>
      </c>
      <c r="N27" s="255" t="s">
        <v>21</v>
      </c>
      <c r="O27" s="267" t="s">
        <v>656</v>
      </c>
      <c r="P27" s="267" t="s">
        <v>657</v>
      </c>
      <c r="Q27" s="267" t="s">
        <v>658</v>
      </c>
      <c r="AA27" s="21">
        <v>0</v>
      </c>
      <c r="AB27" s="21">
        <f t="shared" ref="AB27:AC27" si="24">AA27+0.5</f>
        <v>0.5</v>
      </c>
      <c r="AC27" s="21">
        <f t="shared" si="24"/>
        <v>1</v>
      </c>
      <c r="AE27" s="21"/>
      <c r="AF27" s="21"/>
      <c r="AG27" s="21"/>
      <c r="AH27" s="21"/>
    </row>
    <row r="28" spans="3:40" ht="15.75" customHeight="1">
      <c r="C28" s="208" t="s">
        <v>676</v>
      </c>
      <c r="D28" s="255" t="s">
        <v>677</v>
      </c>
      <c r="E28" s="32">
        <v>1</v>
      </c>
      <c r="F28" s="32">
        <v>1</v>
      </c>
      <c r="G28" s="34">
        <v>1</v>
      </c>
      <c r="H28" s="34"/>
      <c r="I28" s="208" t="str">
        <f t="shared" si="23"/>
        <v>True</v>
      </c>
      <c r="J28" s="34"/>
      <c r="K28" s="203"/>
      <c r="M28" s="21">
        <f t="shared" si="2"/>
        <v>23</v>
      </c>
      <c r="N28" s="255" t="s">
        <v>21</v>
      </c>
      <c r="O28" s="267" t="s">
        <v>656</v>
      </c>
      <c r="P28" s="267" t="s">
        <v>657</v>
      </c>
      <c r="Q28" s="267" t="s">
        <v>658</v>
      </c>
      <c r="AA28" s="21">
        <v>0</v>
      </c>
      <c r="AB28" s="21">
        <f t="shared" ref="AB28:AC28" si="25">AA28+0.5</f>
        <v>0.5</v>
      </c>
      <c r="AC28" s="21">
        <f t="shared" si="25"/>
        <v>1</v>
      </c>
      <c r="AE28" s="21"/>
      <c r="AF28" s="21"/>
      <c r="AG28" s="21"/>
      <c r="AH28" s="21"/>
    </row>
    <row r="29" spans="3:40" ht="15.75" customHeight="1">
      <c r="C29" s="208" t="s">
        <v>678</v>
      </c>
      <c r="D29" s="255" t="s">
        <v>679</v>
      </c>
      <c r="E29" s="32">
        <v>1</v>
      </c>
      <c r="F29" s="32">
        <v>1</v>
      </c>
      <c r="G29" s="34">
        <v>1</v>
      </c>
      <c r="H29" s="34"/>
      <c r="I29" s="208" t="str">
        <f t="shared" si="23"/>
        <v>True</v>
      </c>
      <c r="J29" s="34"/>
      <c r="K29" s="203"/>
      <c r="M29" s="21">
        <f t="shared" si="2"/>
        <v>24</v>
      </c>
      <c r="N29" s="255" t="s">
        <v>21</v>
      </c>
      <c r="O29" s="267" t="s">
        <v>656</v>
      </c>
      <c r="P29" s="267" t="s">
        <v>657</v>
      </c>
      <c r="Q29" s="267" t="s">
        <v>658</v>
      </c>
      <c r="AA29" s="21">
        <v>0</v>
      </c>
      <c r="AB29" s="21">
        <f t="shared" ref="AB29:AC29" si="26">AA29+0.5</f>
        <v>0.5</v>
      </c>
      <c r="AC29" s="21">
        <f t="shared" si="26"/>
        <v>1</v>
      </c>
      <c r="AE29" s="21"/>
      <c r="AF29" s="21"/>
      <c r="AG29" s="21"/>
      <c r="AH29" s="21"/>
    </row>
    <row r="30" spans="3:40" ht="15.75" customHeight="1">
      <c r="C30" s="208" t="s">
        <v>680</v>
      </c>
      <c r="D30" s="255" t="s">
        <v>681</v>
      </c>
      <c r="E30" s="32">
        <v>1</v>
      </c>
      <c r="F30" s="32">
        <v>1</v>
      </c>
      <c r="G30" s="34">
        <v>1</v>
      </c>
      <c r="H30" s="34"/>
      <c r="I30" s="208" t="str">
        <f t="shared" si="23"/>
        <v>True</v>
      </c>
      <c r="J30" s="34"/>
      <c r="K30" s="203"/>
      <c r="M30" s="21">
        <f t="shared" si="2"/>
        <v>25</v>
      </c>
      <c r="N30" s="255" t="s">
        <v>21</v>
      </c>
      <c r="O30" s="267" t="s">
        <v>656</v>
      </c>
      <c r="P30" s="267" t="s">
        <v>657</v>
      </c>
      <c r="Q30" s="267" t="s">
        <v>658</v>
      </c>
      <c r="AA30" s="21">
        <v>0</v>
      </c>
      <c r="AB30" s="21">
        <f t="shared" ref="AB30:AC30" si="27">AA30+0.5</f>
        <v>0.5</v>
      </c>
      <c r="AC30" s="21">
        <f t="shared" si="27"/>
        <v>1</v>
      </c>
      <c r="AE30" s="21"/>
      <c r="AF30" s="21"/>
      <c r="AG30" s="21"/>
      <c r="AH30" s="21"/>
    </row>
    <row r="31" spans="3:40" ht="15.75" customHeight="1">
      <c r="C31" s="208" t="s">
        <v>682</v>
      </c>
      <c r="D31" s="255" t="s">
        <v>683</v>
      </c>
      <c r="E31" s="32">
        <v>1</v>
      </c>
      <c r="F31" s="32">
        <v>1</v>
      </c>
      <c r="G31" s="34">
        <v>1</v>
      </c>
      <c r="H31" s="34"/>
      <c r="I31" s="208" t="str">
        <f t="shared" si="23"/>
        <v>True</v>
      </c>
      <c r="J31" s="34"/>
      <c r="K31" s="203"/>
      <c r="M31" s="21">
        <f t="shared" si="2"/>
        <v>26</v>
      </c>
      <c r="N31" s="255" t="s">
        <v>21</v>
      </c>
      <c r="O31" s="267" t="s">
        <v>656</v>
      </c>
      <c r="P31" s="267" t="s">
        <v>657</v>
      </c>
      <c r="Q31" s="267" t="s">
        <v>658</v>
      </c>
      <c r="AA31" s="21">
        <v>0</v>
      </c>
      <c r="AB31" s="21">
        <f t="shared" ref="AB31:AC31" si="28">AA31+0.5</f>
        <v>0.5</v>
      </c>
      <c r="AC31" s="21">
        <f t="shared" si="28"/>
        <v>1</v>
      </c>
      <c r="AE31" s="21"/>
      <c r="AF31" s="21"/>
      <c r="AG31" s="21"/>
      <c r="AH31" s="21"/>
    </row>
    <row r="32" spans="3:40" ht="15.75" customHeight="1">
      <c r="C32" s="208"/>
      <c r="H32" s="34"/>
      <c r="I32" s="208"/>
      <c r="J32" s="34"/>
      <c r="K32" s="21"/>
      <c r="M32" s="21">
        <f t="shared" si="2"/>
        <v>27</v>
      </c>
      <c r="AE32" s="21"/>
      <c r="AF32" s="21"/>
      <c r="AG32" s="21"/>
      <c r="AH32" s="21"/>
    </row>
    <row r="33" spans="3:40" ht="15.75" customHeight="1">
      <c r="C33" s="266" t="s">
        <v>684</v>
      </c>
      <c r="D33" s="263" t="s">
        <v>685</v>
      </c>
      <c r="E33" s="264">
        <f t="shared" ref="E33:G33" si="29">SUM(E34:E38)</f>
        <v>5</v>
      </c>
      <c r="F33" s="264">
        <f t="shared" si="29"/>
        <v>5</v>
      </c>
      <c r="G33" s="264">
        <f t="shared" si="29"/>
        <v>5</v>
      </c>
      <c r="H33" s="34"/>
      <c r="I33" s="264"/>
      <c r="J33" s="264"/>
      <c r="K33" s="265"/>
      <c r="L33" s="208"/>
      <c r="M33" s="21">
        <f t="shared" si="2"/>
        <v>28</v>
      </c>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row>
    <row r="34" spans="3:40" ht="15.75" customHeight="1">
      <c r="C34" s="208" t="s">
        <v>686</v>
      </c>
      <c r="D34" s="255" t="s">
        <v>687</v>
      </c>
      <c r="E34" s="32">
        <v>1</v>
      </c>
      <c r="F34" s="32">
        <v>1</v>
      </c>
      <c r="G34" s="34">
        <v>1</v>
      </c>
      <c r="H34" s="34"/>
      <c r="I34" s="208" t="str">
        <f t="shared" ref="I34:I38" si="30">HLOOKUP(F34,$N$6:$Y$112,M34,FALSE)</f>
        <v>True</v>
      </c>
      <c r="J34" s="34"/>
      <c r="K34" s="203"/>
      <c r="M34" s="21">
        <f t="shared" si="2"/>
        <v>29</v>
      </c>
      <c r="N34" s="255" t="s">
        <v>21</v>
      </c>
      <c r="O34" s="267" t="s">
        <v>656</v>
      </c>
      <c r="P34" s="267" t="s">
        <v>657</v>
      </c>
      <c r="Q34" s="267" t="s">
        <v>658</v>
      </c>
      <c r="AA34" s="21">
        <v>0</v>
      </c>
      <c r="AB34" s="21">
        <f t="shared" ref="AB34:AC34" si="31">AA34+0.5</f>
        <v>0.5</v>
      </c>
      <c r="AC34" s="21">
        <f t="shared" si="31"/>
        <v>1</v>
      </c>
      <c r="AE34" s="21"/>
      <c r="AF34" s="21"/>
      <c r="AG34" s="21"/>
      <c r="AH34" s="21"/>
    </row>
    <row r="35" spans="3:40" ht="15.75" customHeight="1">
      <c r="C35" s="208" t="s">
        <v>688</v>
      </c>
      <c r="D35" s="255" t="s">
        <v>689</v>
      </c>
      <c r="E35" s="32">
        <v>1</v>
      </c>
      <c r="F35" s="32">
        <v>1</v>
      </c>
      <c r="G35" s="34">
        <v>1</v>
      </c>
      <c r="H35" s="34"/>
      <c r="I35" s="208" t="str">
        <f t="shared" si="30"/>
        <v>True</v>
      </c>
      <c r="J35" s="34"/>
      <c r="K35" s="203"/>
      <c r="M35" s="21">
        <f t="shared" si="2"/>
        <v>30</v>
      </c>
      <c r="N35" s="255" t="s">
        <v>21</v>
      </c>
      <c r="O35" s="267" t="s">
        <v>656</v>
      </c>
      <c r="P35" s="267" t="s">
        <v>657</v>
      </c>
      <c r="Q35" s="267" t="s">
        <v>658</v>
      </c>
      <c r="AA35" s="21">
        <v>0</v>
      </c>
      <c r="AB35" s="21">
        <f t="shared" ref="AB35:AC35" si="32">AA35+0.5</f>
        <v>0.5</v>
      </c>
      <c r="AC35" s="21">
        <f t="shared" si="32"/>
        <v>1</v>
      </c>
      <c r="AE35" s="21"/>
      <c r="AF35" s="21"/>
      <c r="AG35" s="21"/>
      <c r="AH35" s="21"/>
    </row>
    <row r="36" spans="3:40" ht="15.75" customHeight="1">
      <c r="C36" s="208" t="s">
        <v>690</v>
      </c>
      <c r="D36" s="255" t="s">
        <v>691</v>
      </c>
      <c r="E36" s="32">
        <v>1</v>
      </c>
      <c r="F36" s="32">
        <v>1</v>
      </c>
      <c r="G36" s="34">
        <v>1</v>
      </c>
      <c r="H36" s="34"/>
      <c r="I36" s="208" t="str">
        <f t="shared" si="30"/>
        <v>True</v>
      </c>
      <c r="J36" s="34"/>
      <c r="K36" s="203"/>
      <c r="M36" s="21">
        <f t="shared" si="2"/>
        <v>31</v>
      </c>
      <c r="N36" s="255" t="s">
        <v>21</v>
      </c>
      <c r="O36" s="267" t="s">
        <v>656</v>
      </c>
      <c r="P36" s="267" t="s">
        <v>657</v>
      </c>
      <c r="Q36" s="267" t="s">
        <v>658</v>
      </c>
      <c r="AA36" s="21">
        <v>0</v>
      </c>
      <c r="AB36" s="21">
        <f t="shared" ref="AB36:AC36" si="33">AA36+0.5</f>
        <v>0.5</v>
      </c>
      <c r="AC36" s="21">
        <f t="shared" si="33"/>
        <v>1</v>
      </c>
      <c r="AE36" s="21"/>
      <c r="AF36" s="21"/>
      <c r="AG36" s="21"/>
      <c r="AH36" s="21"/>
    </row>
    <row r="37" spans="3:40" ht="15.75" customHeight="1">
      <c r="C37" s="208" t="s">
        <v>692</v>
      </c>
      <c r="D37" s="255" t="s">
        <v>693</v>
      </c>
      <c r="E37" s="32">
        <v>1</v>
      </c>
      <c r="F37" s="32">
        <v>1</v>
      </c>
      <c r="G37" s="34">
        <v>1</v>
      </c>
      <c r="H37" s="34"/>
      <c r="I37" s="208" t="str">
        <f t="shared" si="30"/>
        <v>True</v>
      </c>
      <c r="J37" s="34"/>
      <c r="K37" s="203"/>
      <c r="M37" s="21">
        <f t="shared" si="2"/>
        <v>32</v>
      </c>
      <c r="N37" s="255" t="s">
        <v>21</v>
      </c>
      <c r="O37" s="267" t="s">
        <v>656</v>
      </c>
      <c r="P37" s="267" t="s">
        <v>657</v>
      </c>
      <c r="Q37" s="267" t="s">
        <v>658</v>
      </c>
      <c r="AA37" s="21">
        <v>0</v>
      </c>
      <c r="AB37" s="21">
        <f t="shared" ref="AB37:AC37" si="34">AA37+0.5</f>
        <v>0.5</v>
      </c>
      <c r="AC37" s="21">
        <f t="shared" si="34"/>
        <v>1</v>
      </c>
      <c r="AE37" s="21"/>
      <c r="AF37" s="21"/>
      <c r="AG37" s="21"/>
      <c r="AH37" s="21"/>
    </row>
    <row r="38" spans="3:40" ht="15.75" customHeight="1">
      <c r="C38" s="208" t="s">
        <v>694</v>
      </c>
      <c r="D38" s="255" t="s">
        <v>695</v>
      </c>
      <c r="E38" s="32">
        <v>1</v>
      </c>
      <c r="F38" s="32">
        <v>1</v>
      </c>
      <c r="G38" s="34">
        <v>1</v>
      </c>
      <c r="H38" s="34"/>
      <c r="I38" s="208" t="str">
        <f t="shared" si="30"/>
        <v>True</v>
      </c>
      <c r="J38" s="34"/>
      <c r="K38" s="203"/>
      <c r="M38" s="21">
        <f t="shared" si="2"/>
        <v>33</v>
      </c>
      <c r="N38" s="255" t="s">
        <v>21</v>
      </c>
      <c r="O38" s="267" t="s">
        <v>656</v>
      </c>
      <c r="P38" s="267" t="s">
        <v>657</v>
      </c>
      <c r="Q38" s="267" t="s">
        <v>658</v>
      </c>
      <c r="AA38" s="21">
        <v>0</v>
      </c>
      <c r="AB38" s="21">
        <f t="shared" ref="AB38:AC38" si="35">AA38+0.5</f>
        <v>0.5</v>
      </c>
      <c r="AC38" s="21">
        <f t="shared" si="35"/>
        <v>1</v>
      </c>
      <c r="AE38" s="21"/>
      <c r="AF38" s="21"/>
      <c r="AG38" s="21"/>
      <c r="AH38" s="21"/>
    </row>
    <row r="39" spans="3:40" ht="15.75" customHeight="1">
      <c r="C39" s="208"/>
      <c r="H39" s="34"/>
      <c r="I39" s="208"/>
      <c r="J39" s="34"/>
      <c r="K39" s="21"/>
      <c r="M39" s="21">
        <f t="shared" si="2"/>
        <v>34</v>
      </c>
      <c r="AE39" s="21"/>
      <c r="AF39" s="21"/>
      <c r="AG39" s="21"/>
      <c r="AH39" s="21"/>
    </row>
    <row r="40" spans="3:40" ht="15.75" customHeight="1">
      <c r="C40" s="266" t="s">
        <v>696</v>
      </c>
      <c r="D40" s="263" t="s">
        <v>697</v>
      </c>
      <c r="E40" s="264">
        <f t="shared" ref="E40:G40" si="36">SUM(E41:E45)</f>
        <v>5</v>
      </c>
      <c r="F40" s="264">
        <f t="shared" si="36"/>
        <v>5</v>
      </c>
      <c r="G40" s="264">
        <f t="shared" si="36"/>
        <v>5</v>
      </c>
      <c r="H40" s="34"/>
      <c r="I40" s="264"/>
      <c r="J40" s="264"/>
      <c r="K40" s="265"/>
      <c r="L40" s="208"/>
      <c r="M40" s="21">
        <f t="shared" si="2"/>
        <v>35</v>
      </c>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row>
    <row r="41" spans="3:40" ht="15.75" customHeight="1">
      <c r="C41" s="208" t="s">
        <v>698</v>
      </c>
      <c r="D41" s="255" t="s">
        <v>699</v>
      </c>
      <c r="E41" s="32">
        <v>1</v>
      </c>
      <c r="F41" s="32">
        <v>1</v>
      </c>
      <c r="G41" s="34">
        <v>1</v>
      </c>
      <c r="H41" s="34"/>
      <c r="I41" s="208" t="str">
        <f t="shared" ref="I41:I45" si="37">HLOOKUP(F41,$N$6:$Y$112,M41,FALSE)</f>
        <v>True</v>
      </c>
      <c r="J41" s="34"/>
      <c r="K41" s="203"/>
      <c r="M41" s="21">
        <f t="shared" si="2"/>
        <v>36</v>
      </c>
      <c r="N41" s="255" t="s">
        <v>21</v>
      </c>
      <c r="O41" s="267" t="s">
        <v>656</v>
      </c>
      <c r="P41" s="267" t="s">
        <v>657</v>
      </c>
      <c r="Q41" s="267" t="s">
        <v>658</v>
      </c>
      <c r="AA41" s="21">
        <v>0</v>
      </c>
      <c r="AB41" s="21">
        <f t="shared" ref="AB41:AC41" si="38">AA41+0.5</f>
        <v>0.5</v>
      </c>
      <c r="AC41" s="21">
        <f t="shared" si="38"/>
        <v>1</v>
      </c>
      <c r="AE41" s="21"/>
      <c r="AF41" s="21"/>
      <c r="AG41" s="21"/>
      <c r="AH41" s="21"/>
    </row>
    <row r="42" spans="3:40" ht="15.75" customHeight="1">
      <c r="C42" s="208" t="s">
        <v>700</v>
      </c>
      <c r="D42" s="255" t="s">
        <v>701</v>
      </c>
      <c r="E42" s="32">
        <v>1</v>
      </c>
      <c r="F42" s="32">
        <v>1</v>
      </c>
      <c r="G42" s="34">
        <v>1</v>
      </c>
      <c r="H42" s="34"/>
      <c r="I42" s="208" t="str">
        <f t="shared" si="37"/>
        <v>True</v>
      </c>
      <c r="J42" s="34"/>
      <c r="K42" s="203"/>
      <c r="M42" s="21">
        <f t="shared" si="2"/>
        <v>37</v>
      </c>
      <c r="N42" s="255" t="s">
        <v>21</v>
      </c>
      <c r="O42" s="267" t="s">
        <v>656</v>
      </c>
      <c r="P42" s="267" t="s">
        <v>657</v>
      </c>
      <c r="Q42" s="267" t="s">
        <v>658</v>
      </c>
      <c r="AA42" s="21">
        <v>0</v>
      </c>
      <c r="AB42" s="21">
        <f t="shared" ref="AB42:AC42" si="39">AA42+0.5</f>
        <v>0.5</v>
      </c>
      <c r="AC42" s="21">
        <f t="shared" si="39"/>
        <v>1</v>
      </c>
      <c r="AE42" s="21"/>
      <c r="AF42" s="21"/>
      <c r="AG42" s="21"/>
      <c r="AH42" s="21"/>
    </row>
    <row r="43" spans="3:40" ht="15.75" customHeight="1">
      <c r="C43" s="208" t="s">
        <v>702</v>
      </c>
      <c r="D43" s="255" t="s">
        <v>703</v>
      </c>
      <c r="E43" s="32">
        <v>1</v>
      </c>
      <c r="F43" s="32">
        <v>1</v>
      </c>
      <c r="G43" s="34">
        <v>1</v>
      </c>
      <c r="H43" s="34"/>
      <c r="I43" s="208" t="str">
        <f t="shared" si="37"/>
        <v>True</v>
      </c>
      <c r="J43" s="34"/>
      <c r="K43" s="203"/>
      <c r="M43" s="21">
        <f t="shared" si="2"/>
        <v>38</v>
      </c>
      <c r="N43" s="255" t="s">
        <v>21</v>
      </c>
      <c r="O43" s="267" t="s">
        <v>656</v>
      </c>
      <c r="P43" s="267" t="s">
        <v>657</v>
      </c>
      <c r="Q43" s="267" t="s">
        <v>658</v>
      </c>
      <c r="AA43" s="21">
        <v>0</v>
      </c>
      <c r="AB43" s="21">
        <f t="shared" ref="AB43:AC43" si="40">AA43+0.5</f>
        <v>0.5</v>
      </c>
      <c r="AC43" s="21">
        <f t="shared" si="40"/>
        <v>1</v>
      </c>
      <c r="AE43" s="21"/>
      <c r="AF43" s="21"/>
      <c r="AG43" s="21"/>
      <c r="AH43" s="21"/>
    </row>
    <row r="44" spans="3:40" ht="15.75" customHeight="1">
      <c r="C44" s="208" t="s">
        <v>704</v>
      </c>
      <c r="D44" s="255" t="s">
        <v>705</v>
      </c>
      <c r="E44" s="32">
        <v>1</v>
      </c>
      <c r="F44" s="32">
        <v>1</v>
      </c>
      <c r="G44" s="34">
        <v>1</v>
      </c>
      <c r="H44" s="34"/>
      <c r="I44" s="208" t="str">
        <f t="shared" si="37"/>
        <v>True</v>
      </c>
      <c r="J44" s="34"/>
      <c r="K44" s="203"/>
      <c r="M44" s="21">
        <f t="shared" si="2"/>
        <v>39</v>
      </c>
      <c r="N44" s="255" t="s">
        <v>21</v>
      </c>
      <c r="O44" s="267" t="s">
        <v>656</v>
      </c>
      <c r="P44" s="267" t="s">
        <v>657</v>
      </c>
      <c r="Q44" s="267" t="s">
        <v>658</v>
      </c>
      <c r="AA44" s="21">
        <v>0</v>
      </c>
      <c r="AB44" s="21">
        <f t="shared" ref="AB44:AC44" si="41">AA44+0.5</f>
        <v>0.5</v>
      </c>
      <c r="AC44" s="21">
        <f t="shared" si="41"/>
        <v>1</v>
      </c>
      <c r="AE44" s="21"/>
      <c r="AF44" s="21"/>
      <c r="AG44" s="21"/>
      <c r="AH44" s="21"/>
    </row>
    <row r="45" spans="3:40" ht="15.75" customHeight="1">
      <c r="C45" s="208" t="s">
        <v>706</v>
      </c>
      <c r="D45" s="255" t="s">
        <v>707</v>
      </c>
      <c r="E45" s="32">
        <v>1</v>
      </c>
      <c r="F45" s="32">
        <v>1</v>
      </c>
      <c r="G45" s="34">
        <v>1</v>
      </c>
      <c r="H45" s="34"/>
      <c r="I45" s="208" t="str">
        <f t="shared" si="37"/>
        <v>True</v>
      </c>
      <c r="J45" s="34"/>
      <c r="K45" s="203"/>
      <c r="M45" s="21">
        <f t="shared" si="2"/>
        <v>40</v>
      </c>
      <c r="N45" s="255" t="s">
        <v>21</v>
      </c>
      <c r="O45" s="267" t="s">
        <v>656</v>
      </c>
      <c r="P45" s="267" t="s">
        <v>657</v>
      </c>
      <c r="Q45" s="267" t="s">
        <v>658</v>
      </c>
      <c r="AA45" s="21">
        <v>0</v>
      </c>
      <c r="AB45" s="21">
        <f t="shared" ref="AB45:AC45" si="42">AA45+0.5</f>
        <v>0.5</v>
      </c>
      <c r="AC45" s="21">
        <f t="shared" si="42"/>
        <v>1</v>
      </c>
      <c r="AE45" s="21"/>
      <c r="AF45" s="21"/>
      <c r="AG45" s="21"/>
      <c r="AH45" s="21"/>
    </row>
    <row r="46" spans="3:40" ht="15.75" customHeight="1">
      <c r="C46" s="208"/>
      <c r="H46" s="34"/>
      <c r="I46" s="194"/>
      <c r="J46" s="34"/>
      <c r="K46" s="21"/>
      <c r="M46" s="21">
        <f t="shared" si="2"/>
        <v>41</v>
      </c>
      <c r="AE46" s="21"/>
      <c r="AF46" s="21"/>
      <c r="AG46" s="21"/>
      <c r="AH46" s="21"/>
    </row>
    <row r="47" spans="3:40" ht="15.75" customHeight="1">
      <c r="C47" s="252" t="s">
        <v>708</v>
      </c>
      <c r="D47" s="256" t="s">
        <v>709</v>
      </c>
      <c r="E47" s="257">
        <f t="shared" ref="E47:G47" si="43">SUM(E50:E53)</f>
        <v>20</v>
      </c>
      <c r="F47" s="257">
        <f t="shared" si="43"/>
        <v>20</v>
      </c>
      <c r="G47" s="257">
        <f t="shared" si="43"/>
        <v>20</v>
      </c>
      <c r="H47" s="194"/>
      <c r="I47" s="257"/>
      <c r="J47" s="194"/>
      <c r="K47" s="258"/>
      <c r="L47" s="208"/>
      <c r="M47" s="21">
        <f t="shared" si="2"/>
        <v>42</v>
      </c>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row>
    <row r="48" spans="3:40" ht="15.75" customHeight="1">
      <c r="C48" s="259"/>
      <c r="D48" s="260"/>
      <c r="E48" s="194"/>
      <c r="F48" s="194"/>
      <c r="G48" s="194"/>
      <c r="H48" s="194"/>
      <c r="I48" s="194"/>
      <c r="J48" s="194"/>
      <c r="K48" s="261"/>
      <c r="M48" s="21">
        <f t="shared" si="2"/>
        <v>43</v>
      </c>
      <c r="N48" s="194"/>
      <c r="O48" s="194"/>
      <c r="P48" s="194"/>
      <c r="Q48" s="194"/>
      <c r="R48" s="194"/>
      <c r="S48" s="194"/>
      <c r="T48" s="194"/>
      <c r="U48" s="194"/>
      <c r="V48" s="194"/>
      <c r="W48" s="194"/>
      <c r="X48" s="194"/>
      <c r="Y48" s="194"/>
      <c r="AE48" s="21"/>
      <c r="AF48" s="21"/>
      <c r="AG48" s="21"/>
      <c r="AH48" s="21"/>
    </row>
    <row r="49" spans="3:40" ht="15.75" customHeight="1">
      <c r="C49" s="266"/>
      <c r="D49" s="263" t="s">
        <v>710</v>
      </c>
      <c r="E49" s="264">
        <f t="shared" ref="E49:G49" si="44">SUM(E50:E54)</f>
        <v>20</v>
      </c>
      <c r="F49" s="264">
        <f t="shared" si="44"/>
        <v>20</v>
      </c>
      <c r="G49" s="264">
        <f t="shared" si="44"/>
        <v>20</v>
      </c>
      <c r="H49" s="34"/>
      <c r="I49" s="264"/>
      <c r="J49" s="264"/>
      <c r="K49" s="265"/>
      <c r="L49" s="208"/>
      <c r="M49" s="21">
        <f t="shared" si="2"/>
        <v>44</v>
      </c>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row>
    <row r="50" spans="3:40" ht="15.75" customHeight="1">
      <c r="C50" s="208" t="s">
        <v>711</v>
      </c>
      <c r="D50" s="255" t="s">
        <v>712</v>
      </c>
      <c r="E50" s="32">
        <v>5</v>
      </c>
      <c r="F50" s="32">
        <v>5</v>
      </c>
      <c r="G50" s="34">
        <v>5</v>
      </c>
      <c r="H50" s="34"/>
      <c r="I50" s="208" t="str">
        <f t="shared" ref="I50:I53" si="45">HLOOKUP(F50,$N$6:$Y$112,M50,FALSE)</f>
        <v>Extensive</v>
      </c>
      <c r="J50" s="34"/>
      <c r="K50" s="203"/>
      <c r="M50" s="21">
        <f t="shared" si="2"/>
        <v>45</v>
      </c>
      <c r="N50" s="255" t="s">
        <v>21</v>
      </c>
      <c r="O50" s="255" t="s">
        <v>529</v>
      </c>
      <c r="P50" s="255" t="str">
        <f t="shared" ref="P50:P53" si="46">O50&amp;" / "&amp;Q50</f>
        <v>None / Extremely limited</v>
      </c>
      <c r="Q50" s="255" t="s">
        <v>644</v>
      </c>
      <c r="R50" s="255" t="str">
        <f t="shared" ref="R50:R53" si="47">Q50&amp;" / "&amp;S50</f>
        <v>Extremely limited / Limited</v>
      </c>
      <c r="S50" s="255" t="s">
        <v>645</v>
      </c>
      <c r="T50" s="255" t="str">
        <f t="shared" ref="T50:T53" si="48">S50&amp;" / "&amp;U50</f>
        <v>Limited / Moderate</v>
      </c>
      <c r="U50" s="255" t="s">
        <v>646</v>
      </c>
      <c r="V50" s="255" t="str">
        <f t="shared" ref="V50:V53" si="49">U50&amp;" / "&amp;W50</f>
        <v>Moderate / Substantial</v>
      </c>
      <c r="W50" s="255" t="s">
        <v>541</v>
      </c>
      <c r="X50" s="255" t="str">
        <f t="shared" ref="X50:X53" si="50">W50&amp;" / "&amp;Y50</f>
        <v>Substantial / Extensive</v>
      </c>
      <c r="Y50" s="255" t="s">
        <v>647</v>
      </c>
      <c r="AA50" s="21">
        <v>0</v>
      </c>
      <c r="AB50" s="21">
        <f t="shared" ref="AB50:AK50" si="51">AA50+0.5</f>
        <v>0.5</v>
      </c>
      <c r="AC50" s="21">
        <f t="shared" si="51"/>
        <v>1</v>
      </c>
      <c r="AD50" s="21">
        <f t="shared" si="51"/>
        <v>1.5</v>
      </c>
      <c r="AE50" s="21">
        <f t="shared" si="51"/>
        <v>2</v>
      </c>
      <c r="AF50" s="21">
        <f t="shared" si="51"/>
        <v>2.5</v>
      </c>
      <c r="AG50" s="21">
        <f t="shared" si="51"/>
        <v>3</v>
      </c>
      <c r="AH50" s="21">
        <f t="shared" si="51"/>
        <v>3.5</v>
      </c>
      <c r="AI50" s="21">
        <f t="shared" si="51"/>
        <v>4</v>
      </c>
      <c r="AJ50" s="21">
        <f t="shared" si="51"/>
        <v>4.5</v>
      </c>
      <c r="AK50" s="21">
        <f t="shared" si="51"/>
        <v>5</v>
      </c>
    </row>
    <row r="51" spans="3:40" ht="15.75" customHeight="1">
      <c r="C51" s="208" t="s">
        <v>713</v>
      </c>
      <c r="D51" s="255" t="s">
        <v>714</v>
      </c>
      <c r="E51" s="32">
        <v>5</v>
      </c>
      <c r="F51" s="32">
        <v>5</v>
      </c>
      <c r="G51" s="34">
        <v>5</v>
      </c>
      <c r="H51" s="34"/>
      <c r="I51" s="208" t="str">
        <f t="shared" si="45"/>
        <v>Extensive</v>
      </c>
      <c r="J51" s="34"/>
      <c r="K51" s="203"/>
      <c r="M51" s="21">
        <f t="shared" si="2"/>
        <v>46</v>
      </c>
      <c r="N51" s="255" t="s">
        <v>21</v>
      </c>
      <c r="O51" s="255" t="s">
        <v>529</v>
      </c>
      <c r="P51" s="255" t="str">
        <f t="shared" si="46"/>
        <v>None / Extremely limited</v>
      </c>
      <c r="Q51" s="255" t="s">
        <v>644</v>
      </c>
      <c r="R51" s="255" t="str">
        <f t="shared" si="47"/>
        <v>Extremely limited / Limited</v>
      </c>
      <c r="S51" s="255" t="s">
        <v>645</v>
      </c>
      <c r="T51" s="255" t="str">
        <f t="shared" si="48"/>
        <v>Limited / Moderate</v>
      </c>
      <c r="U51" s="255" t="s">
        <v>646</v>
      </c>
      <c r="V51" s="255" t="str">
        <f t="shared" si="49"/>
        <v>Moderate / Substantial</v>
      </c>
      <c r="W51" s="255" t="s">
        <v>541</v>
      </c>
      <c r="X51" s="255" t="str">
        <f t="shared" si="50"/>
        <v>Substantial / Extensive</v>
      </c>
      <c r="Y51" s="255" t="s">
        <v>647</v>
      </c>
      <c r="AA51" s="21">
        <v>0</v>
      </c>
      <c r="AB51" s="21">
        <f t="shared" ref="AB51:AK51" si="52">AA51+0.5</f>
        <v>0.5</v>
      </c>
      <c r="AC51" s="21">
        <f t="shared" si="52"/>
        <v>1</v>
      </c>
      <c r="AD51" s="21">
        <f t="shared" si="52"/>
        <v>1.5</v>
      </c>
      <c r="AE51" s="21">
        <f t="shared" si="52"/>
        <v>2</v>
      </c>
      <c r="AF51" s="21">
        <f t="shared" si="52"/>
        <v>2.5</v>
      </c>
      <c r="AG51" s="21">
        <f t="shared" si="52"/>
        <v>3</v>
      </c>
      <c r="AH51" s="21">
        <f t="shared" si="52"/>
        <v>3.5</v>
      </c>
      <c r="AI51" s="21">
        <f t="shared" si="52"/>
        <v>4</v>
      </c>
      <c r="AJ51" s="21">
        <f t="shared" si="52"/>
        <v>4.5</v>
      </c>
      <c r="AK51" s="21">
        <f t="shared" si="52"/>
        <v>5</v>
      </c>
    </row>
    <row r="52" spans="3:40" ht="15.75" customHeight="1">
      <c r="C52" s="208" t="s">
        <v>715</v>
      </c>
      <c r="D52" s="255" t="s">
        <v>716</v>
      </c>
      <c r="E52" s="32">
        <v>5</v>
      </c>
      <c r="F52" s="32">
        <v>5</v>
      </c>
      <c r="G52" s="34">
        <v>5</v>
      </c>
      <c r="H52" s="34"/>
      <c r="I52" s="208" t="str">
        <f t="shared" si="45"/>
        <v>Extensive</v>
      </c>
      <c r="J52" s="34"/>
      <c r="K52" s="203"/>
      <c r="M52" s="21">
        <f t="shared" si="2"/>
        <v>47</v>
      </c>
      <c r="N52" s="255" t="s">
        <v>21</v>
      </c>
      <c r="O52" s="255" t="s">
        <v>529</v>
      </c>
      <c r="P52" s="255" t="str">
        <f t="shared" si="46"/>
        <v>None / Extremely limited</v>
      </c>
      <c r="Q52" s="255" t="s">
        <v>644</v>
      </c>
      <c r="R52" s="255" t="str">
        <f t="shared" si="47"/>
        <v>Extremely limited / Limited</v>
      </c>
      <c r="S52" s="255" t="s">
        <v>645</v>
      </c>
      <c r="T52" s="255" t="str">
        <f t="shared" si="48"/>
        <v>Limited / Moderate</v>
      </c>
      <c r="U52" s="255" t="s">
        <v>646</v>
      </c>
      <c r="V52" s="255" t="str">
        <f t="shared" si="49"/>
        <v>Moderate / Substantial</v>
      </c>
      <c r="W52" s="255" t="s">
        <v>541</v>
      </c>
      <c r="X52" s="255" t="str">
        <f t="shared" si="50"/>
        <v>Substantial / Extensive</v>
      </c>
      <c r="Y52" s="255" t="s">
        <v>647</v>
      </c>
      <c r="AA52" s="21">
        <v>0</v>
      </c>
      <c r="AB52" s="21">
        <f t="shared" ref="AB52:AK52" si="53">AA52+0.5</f>
        <v>0.5</v>
      </c>
      <c r="AC52" s="21">
        <f t="shared" si="53"/>
        <v>1</v>
      </c>
      <c r="AD52" s="21">
        <f t="shared" si="53"/>
        <v>1.5</v>
      </c>
      <c r="AE52" s="21">
        <f t="shared" si="53"/>
        <v>2</v>
      </c>
      <c r="AF52" s="21">
        <f t="shared" si="53"/>
        <v>2.5</v>
      </c>
      <c r="AG52" s="21">
        <f t="shared" si="53"/>
        <v>3</v>
      </c>
      <c r="AH52" s="21">
        <f t="shared" si="53"/>
        <v>3.5</v>
      </c>
      <c r="AI52" s="21">
        <f t="shared" si="53"/>
        <v>4</v>
      </c>
      <c r="AJ52" s="21">
        <f t="shared" si="53"/>
        <v>4.5</v>
      </c>
      <c r="AK52" s="21">
        <f t="shared" si="53"/>
        <v>5</v>
      </c>
    </row>
    <row r="53" spans="3:40" ht="15.75" customHeight="1">
      <c r="C53" s="208" t="s">
        <v>717</v>
      </c>
      <c r="D53" s="255" t="s">
        <v>718</v>
      </c>
      <c r="E53" s="32">
        <v>5</v>
      </c>
      <c r="F53" s="32">
        <v>5</v>
      </c>
      <c r="G53" s="34">
        <v>5</v>
      </c>
      <c r="H53" s="34"/>
      <c r="I53" s="208" t="str">
        <f t="shared" si="45"/>
        <v>Extensive</v>
      </c>
      <c r="J53" s="34"/>
      <c r="K53" s="203"/>
      <c r="M53" s="21">
        <f t="shared" si="2"/>
        <v>48</v>
      </c>
      <c r="N53" s="255" t="s">
        <v>21</v>
      </c>
      <c r="O53" s="255" t="s">
        <v>529</v>
      </c>
      <c r="P53" s="255" t="str">
        <f t="shared" si="46"/>
        <v>None / Extremely limited</v>
      </c>
      <c r="Q53" s="255" t="s">
        <v>644</v>
      </c>
      <c r="R53" s="255" t="str">
        <f t="shared" si="47"/>
        <v>Extremely limited / Limited</v>
      </c>
      <c r="S53" s="255" t="s">
        <v>645</v>
      </c>
      <c r="T53" s="255" t="str">
        <f t="shared" si="48"/>
        <v>Limited / Moderate</v>
      </c>
      <c r="U53" s="255" t="s">
        <v>646</v>
      </c>
      <c r="V53" s="255" t="str">
        <f t="shared" si="49"/>
        <v>Moderate / Substantial</v>
      </c>
      <c r="W53" s="255" t="s">
        <v>541</v>
      </c>
      <c r="X53" s="255" t="str">
        <f t="shared" si="50"/>
        <v>Substantial / Extensive</v>
      </c>
      <c r="Y53" s="255" t="s">
        <v>647</v>
      </c>
      <c r="AA53" s="21">
        <v>0</v>
      </c>
      <c r="AB53" s="21">
        <f t="shared" ref="AB53:AK53" si="54">AA53+0.5</f>
        <v>0.5</v>
      </c>
      <c r="AC53" s="21">
        <f t="shared" si="54"/>
        <v>1</v>
      </c>
      <c r="AD53" s="21">
        <f t="shared" si="54"/>
        <v>1.5</v>
      </c>
      <c r="AE53" s="21">
        <f t="shared" si="54"/>
        <v>2</v>
      </c>
      <c r="AF53" s="21">
        <f t="shared" si="54"/>
        <v>2.5</v>
      </c>
      <c r="AG53" s="21">
        <f t="shared" si="54"/>
        <v>3</v>
      </c>
      <c r="AH53" s="21">
        <f t="shared" si="54"/>
        <v>3.5</v>
      </c>
      <c r="AI53" s="21">
        <f t="shared" si="54"/>
        <v>4</v>
      </c>
      <c r="AJ53" s="21">
        <f t="shared" si="54"/>
        <v>4.5</v>
      </c>
      <c r="AK53" s="21">
        <f t="shared" si="54"/>
        <v>5</v>
      </c>
    </row>
    <row r="54" spans="3:40" ht="15.75" customHeight="1">
      <c r="C54" s="208"/>
      <c r="H54" s="34"/>
      <c r="I54" s="194"/>
      <c r="J54" s="34"/>
      <c r="K54" s="261"/>
      <c r="M54" s="21">
        <f t="shared" si="2"/>
        <v>49</v>
      </c>
      <c r="N54" s="255" t="s">
        <v>21</v>
      </c>
      <c r="O54" s="267" t="s">
        <v>656</v>
      </c>
      <c r="P54" s="267" t="s">
        <v>657</v>
      </c>
      <c r="Q54" s="267" t="s">
        <v>658</v>
      </c>
      <c r="AA54" s="21">
        <v>0</v>
      </c>
      <c r="AB54" s="21">
        <f t="shared" ref="AB54:AC54" si="55">AA54+0.5</f>
        <v>0.5</v>
      </c>
      <c r="AC54" s="21">
        <f t="shared" si="55"/>
        <v>1</v>
      </c>
      <c r="AE54" s="21"/>
      <c r="AF54" s="21"/>
      <c r="AG54" s="21"/>
      <c r="AH54" s="21"/>
    </row>
    <row r="55" spans="3:40" ht="15.75" customHeight="1">
      <c r="C55" s="252" t="s">
        <v>719</v>
      </c>
      <c r="D55" s="256" t="s">
        <v>720</v>
      </c>
      <c r="E55" s="257">
        <f t="shared" ref="E55:G55" si="56">E57+E64+E70+E77</f>
        <v>20</v>
      </c>
      <c r="F55" s="257">
        <f t="shared" si="56"/>
        <v>20</v>
      </c>
      <c r="G55" s="257">
        <f t="shared" si="56"/>
        <v>20</v>
      </c>
      <c r="H55" s="194"/>
      <c r="I55" s="257"/>
      <c r="J55" s="194"/>
      <c r="K55" s="258"/>
      <c r="L55" s="208"/>
      <c r="M55" s="21">
        <f t="shared" si="2"/>
        <v>50</v>
      </c>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row>
    <row r="56" spans="3:40" ht="15.75" customHeight="1">
      <c r="C56" s="259"/>
      <c r="D56" s="260"/>
      <c r="E56" s="194"/>
      <c r="F56" s="194"/>
      <c r="G56" s="194"/>
      <c r="H56" s="194"/>
      <c r="I56" s="194"/>
      <c r="J56" s="194"/>
      <c r="K56" s="261"/>
      <c r="M56" s="21">
        <f t="shared" si="2"/>
        <v>51</v>
      </c>
      <c r="N56" s="194"/>
      <c r="O56" s="194"/>
      <c r="P56" s="194"/>
      <c r="Q56" s="194"/>
      <c r="R56" s="194"/>
      <c r="S56" s="194"/>
      <c r="T56" s="194"/>
      <c r="U56" s="194"/>
      <c r="V56" s="194"/>
      <c r="W56" s="194"/>
      <c r="X56" s="194"/>
      <c r="Y56" s="194"/>
      <c r="AE56" s="21"/>
      <c r="AF56" s="21"/>
      <c r="AG56" s="21"/>
      <c r="AH56" s="21"/>
    </row>
    <row r="57" spans="3:40" ht="15.75" customHeight="1">
      <c r="C57" s="266" t="s">
        <v>721</v>
      </c>
      <c r="D57" s="263" t="s">
        <v>722</v>
      </c>
      <c r="E57" s="264">
        <f t="shared" ref="E57:G57" si="57">SUM(E58:E62)</f>
        <v>5</v>
      </c>
      <c r="F57" s="264">
        <f t="shared" si="57"/>
        <v>5</v>
      </c>
      <c r="G57" s="264">
        <f t="shared" si="57"/>
        <v>5</v>
      </c>
      <c r="H57" s="34"/>
      <c r="I57" s="264"/>
      <c r="J57" s="264"/>
      <c r="K57" s="265"/>
      <c r="L57" s="208"/>
      <c r="M57" s="21">
        <f t="shared" si="2"/>
        <v>52</v>
      </c>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row>
    <row r="58" spans="3:40" ht="15.75" customHeight="1">
      <c r="C58" s="208" t="s">
        <v>723</v>
      </c>
      <c r="D58" s="255" t="s">
        <v>655</v>
      </c>
      <c r="E58" s="32">
        <v>1</v>
      </c>
      <c r="F58" s="32">
        <v>1</v>
      </c>
      <c r="G58" s="34">
        <v>1</v>
      </c>
      <c r="H58" s="34"/>
      <c r="I58" s="208" t="str">
        <f t="shared" ref="I58:I62" si="58">HLOOKUP(F58,$N$6:$Y$112,M58,FALSE)</f>
        <v>True</v>
      </c>
      <c r="J58" s="34"/>
      <c r="K58" s="203"/>
      <c r="M58" s="21">
        <f t="shared" si="2"/>
        <v>53</v>
      </c>
      <c r="N58" s="255" t="s">
        <v>21</v>
      </c>
      <c r="O58" s="267" t="s">
        <v>656</v>
      </c>
      <c r="P58" s="267" t="s">
        <v>657</v>
      </c>
      <c r="Q58" s="267" t="s">
        <v>658</v>
      </c>
      <c r="AA58" s="21">
        <v>0</v>
      </c>
      <c r="AB58" s="21">
        <f t="shared" ref="AB58:AC58" si="59">AA58+0.5</f>
        <v>0.5</v>
      </c>
      <c r="AC58" s="21">
        <f t="shared" si="59"/>
        <v>1</v>
      </c>
      <c r="AE58" s="21"/>
      <c r="AF58" s="21"/>
      <c r="AG58" s="21"/>
      <c r="AH58" s="21"/>
    </row>
    <row r="59" spans="3:40" ht="15.75" customHeight="1">
      <c r="C59" s="208" t="s">
        <v>724</v>
      </c>
      <c r="D59" s="255" t="s">
        <v>660</v>
      </c>
      <c r="E59" s="32">
        <v>1</v>
      </c>
      <c r="F59" s="32">
        <v>1</v>
      </c>
      <c r="G59" s="34">
        <v>1</v>
      </c>
      <c r="H59" s="34"/>
      <c r="I59" s="208" t="str">
        <f t="shared" si="58"/>
        <v>True</v>
      </c>
      <c r="J59" s="34"/>
      <c r="K59" s="203"/>
      <c r="M59" s="21">
        <f t="shared" si="2"/>
        <v>54</v>
      </c>
      <c r="N59" s="255" t="s">
        <v>21</v>
      </c>
      <c r="O59" s="267" t="s">
        <v>656</v>
      </c>
      <c r="P59" s="267" t="s">
        <v>657</v>
      </c>
      <c r="Q59" s="267" t="s">
        <v>658</v>
      </c>
      <c r="AA59" s="21">
        <v>0</v>
      </c>
      <c r="AB59" s="21">
        <f t="shared" ref="AB59:AC59" si="60">AA59+0.5</f>
        <v>0.5</v>
      </c>
      <c r="AC59" s="21">
        <f t="shared" si="60"/>
        <v>1</v>
      </c>
      <c r="AE59" s="21"/>
      <c r="AF59" s="21"/>
      <c r="AG59" s="21"/>
      <c r="AH59" s="21"/>
    </row>
    <row r="60" spans="3:40" ht="15.75" customHeight="1">
      <c r="C60" s="208" t="s">
        <v>725</v>
      </c>
      <c r="D60" s="255" t="s">
        <v>662</v>
      </c>
      <c r="E60" s="32">
        <v>1</v>
      </c>
      <c r="F60" s="32">
        <v>1</v>
      </c>
      <c r="G60" s="34">
        <v>1</v>
      </c>
      <c r="H60" s="34"/>
      <c r="I60" s="208" t="str">
        <f t="shared" si="58"/>
        <v>True</v>
      </c>
      <c r="J60" s="34"/>
      <c r="K60" s="203"/>
      <c r="M60" s="21">
        <f t="shared" si="2"/>
        <v>55</v>
      </c>
      <c r="N60" s="255" t="s">
        <v>21</v>
      </c>
      <c r="O60" s="267" t="s">
        <v>656</v>
      </c>
      <c r="P60" s="267" t="s">
        <v>657</v>
      </c>
      <c r="Q60" s="267" t="s">
        <v>658</v>
      </c>
      <c r="AA60" s="21">
        <v>0</v>
      </c>
      <c r="AB60" s="21">
        <f t="shared" ref="AB60:AC60" si="61">AA60+0.5</f>
        <v>0.5</v>
      </c>
      <c r="AC60" s="21">
        <f t="shared" si="61"/>
        <v>1</v>
      </c>
      <c r="AE60" s="21"/>
      <c r="AF60" s="21"/>
      <c r="AG60" s="21"/>
      <c r="AH60" s="21"/>
    </row>
    <row r="61" spans="3:40" ht="15.75" customHeight="1">
      <c r="C61" s="208" t="s">
        <v>726</v>
      </c>
      <c r="D61" s="255" t="s">
        <v>664</v>
      </c>
      <c r="E61" s="32">
        <v>1</v>
      </c>
      <c r="F61" s="32">
        <v>1</v>
      </c>
      <c r="G61" s="34">
        <v>1</v>
      </c>
      <c r="H61" s="34"/>
      <c r="I61" s="208" t="str">
        <f t="shared" si="58"/>
        <v>True</v>
      </c>
      <c r="J61" s="34"/>
      <c r="K61" s="203"/>
      <c r="M61" s="21">
        <f t="shared" si="2"/>
        <v>56</v>
      </c>
      <c r="N61" s="255" t="s">
        <v>21</v>
      </c>
      <c r="O61" s="267" t="s">
        <v>656</v>
      </c>
      <c r="P61" s="267" t="s">
        <v>657</v>
      </c>
      <c r="Q61" s="267" t="s">
        <v>658</v>
      </c>
      <c r="AA61" s="21">
        <v>0</v>
      </c>
      <c r="AB61" s="21">
        <f t="shared" ref="AB61:AC61" si="62">AA61+0.5</f>
        <v>0.5</v>
      </c>
      <c r="AC61" s="21">
        <f t="shared" si="62"/>
        <v>1</v>
      </c>
      <c r="AE61" s="21"/>
      <c r="AF61" s="21"/>
      <c r="AG61" s="21"/>
      <c r="AH61" s="21"/>
    </row>
    <row r="62" spans="3:40" ht="15.75" customHeight="1">
      <c r="C62" s="208" t="s">
        <v>727</v>
      </c>
      <c r="D62" s="255" t="s">
        <v>666</v>
      </c>
      <c r="E62" s="32">
        <v>1</v>
      </c>
      <c r="F62" s="32">
        <v>1</v>
      </c>
      <c r="G62" s="34">
        <v>1</v>
      </c>
      <c r="H62" s="34"/>
      <c r="I62" s="208" t="str">
        <f t="shared" si="58"/>
        <v>True</v>
      </c>
      <c r="J62" s="34"/>
      <c r="K62" s="203"/>
      <c r="M62" s="21">
        <f t="shared" si="2"/>
        <v>57</v>
      </c>
      <c r="N62" s="255" t="s">
        <v>21</v>
      </c>
      <c r="O62" s="267" t="s">
        <v>656</v>
      </c>
      <c r="P62" s="267" t="s">
        <v>657</v>
      </c>
      <c r="Q62" s="267" t="s">
        <v>658</v>
      </c>
      <c r="AA62" s="21">
        <v>0</v>
      </c>
      <c r="AB62" s="21">
        <f t="shared" ref="AB62:AC62" si="63">AA62+0.5</f>
        <v>0.5</v>
      </c>
      <c r="AC62" s="21">
        <f t="shared" si="63"/>
        <v>1</v>
      </c>
      <c r="AE62" s="21"/>
      <c r="AF62" s="21"/>
      <c r="AG62" s="21"/>
      <c r="AH62" s="21"/>
    </row>
    <row r="63" spans="3:40" ht="15.75" customHeight="1">
      <c r="C63" s="208"/>
      <c r="E63" s="21"/>
      <c r="F63" s="21"/>
      <c r="G63" s="34"/>
      <c r="H63" s="34"/>
      <c r="I63" s="208"/>
      <c r="J63" s="208"/>
      <c r="K63" s="208"/>
      <c r="L63" s="208"/>
      <c r="M63" s="21">
        <f t="shared" si="2"/>
        <v>58</v>
      </c>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row>
    <row r="64" spans="3:40" ht="15.75" customHeight="1">
      <c r="C64" s="266" t="s">
        <v>728</v>
      </c>
      <c r="D64" s="263" t="s">
        <v>729</v>
      </c>
      <c r="E64" s="264">
        <f t="shared" ref="E64:G64" si="64">SUM(E65:E69)</f>
        <v>5</v>
      </c>
      <c r="F64" s="264">
        <f t="shared" si="64"/>
        <v>5</v>
      </c>
      <c r="G64" s="264">
        <f t="shared" si="64"/>
        <v>5</v>
      </c>
      <c r="H64" s="34"/>
      <c r="I64" s="264"/>
      <c r="J64" s="264"/>
      <c r="K64" s="265"/>
      <c r="M64" s="21">
        <f t="shared" si="2"/>
        <v>59</v>
      </c>
      <c r="O64" s="62"/>
      <c r="P64" s="62"/>
      <c r="Q64" s="62"/>
      <c r="Y64" s="255" t="s">
        <v>730</v>
      </c>
      <c r="AA64" s="21">
        <v>0</v>
      </c>
      <c r="AB64" s="21">
        <f t="shared" ref="AB64:AC64" si="65">AA64+0.5</f>
        <v>0.5</v>
      </c>
      <c r="AC64" s="21">
        <f t="shared" si="65"/>
        <v>1</v>
      </c>
      <c r="AE64" s="21"/>
      <c r="AF64" s="21"/>
      <c r="AG64" s="21"/>
      <c r="AH64" s="21"/>
    </row>
    <row r="65" spans="3:40" ht="15.75" customHeight="1">
      <c r="C65" s="208" t="s">
        <v>731</v>
      </c>
      <c r="D65" s="255" t="s">
        <v>732</v>
      </c>
      <c r="E65" s="32">
        <v>1</v>
      </c>
      <c r="F65" s="32">
        <v>1</v>
      </c>
      <c r="G65" s="34">
        <v>1</v>
      </c>
      <c r="H65" s="34"/>
      <c r="I65" s="208" t="str">
        <f t="shared" ref="I65:I68" si="66">HLOOKUP(F65,$N$6:$Y$112,M65,FALSE)</f>
        <v>True</v>
      </c>
      <c r="J65" s="34"/>
      <c r="K65" s="203"/>
      <c r="M65" s="21">
        <f t="shared" si="2"/>
        <v>60</v>
      </c>
      <c r="N65" s="255" t="s">
        <v>21</v>
      </c>
      <c r="O65" s="267" t="s">
        <v>656</v>
      </c>
      <c r="P65" s="267" t="s">
        <v>657</v>
      </c>
      <c r="Q65" s="267" t="s">
        <v>658</v>
      </c>
      <c r="AA65" s="21">
        <v>0</v>
      </c>
      <c r="AB65" s="21">
        <f t="shared" ref="AB65:AC65" si="67">AA65+0.5</f>
        <v>0.5</v>
      </c>
      <c r="AC65" s="21">
        <f t="shared" si="67"/>
        <v>1</v>
      </c>
      <c r="AE65" s="21"/>
      <c r="AF65" s="21"/>
      <c r="AG65" s="21"/>
      <c r="AH65" s="21"/>
    </row>
    <row r="66" spans="3:40" ht="15.75" customHeight="1">
      <c r="C66" s="208" t="s">
        <v>733</v>
      </c>
      <c r="D66" s="255" t="s">
        <v>734</v>
      </c>
      <c r="E66" s="32">
        <v>1</v>
      </c>
      <c r="F66" s="32">
        <v>1</v>
      </c>
      <c r="G66" s="34">
        <v>1</v>
      </c>
      <c r="H66" s="34"/>
      <c r="I66" s="208" t="str">
        <f t="shared" si="66"/>
        <v>True</v>
      </c>
      <c r="J66" s="34"/>
      <c r="K66" s="203"/>
      <c r="M66" s="21">
        <f t="shared" si="2"/>
        <v>61</v>
      </c>
      <c r="N66" s="255" t="s">
        <v>21</v>
      </c>
      <c r="O66" s="267" t="s">
        <v>656</v>
      </c>
      <c r="P66" s="267" t="s">
        <v>657</v>
      </c>
      <c r="Q66" s="267" t="s">
        <v>658</v>
      </c>
      <c r="AA66" s="21">
        <v>0</v>
      </c>
      <c r="AB66" s="21">
        <f t="shared" ref="AB66:AC66" si="68">AA66+0.5</f>
        <v>0.5</v>
      </c>
      <c r="AC66" s="21">
        <f t="shared" si="68"/>
        <v>1</v>
      </c>
      <c r="AE66" s="21"/>
      <c r="AF66" s="21"/>
      <c r="AG66" s="21"/>
      <c r="AH66" s="21"/>
    </row>
    <row r="67" spans="3:40" ht="15.75" customHeight="1">
      <c r="C67" s="208" t="s">
        <v>735</v>
      </c>
      <c r="D67" s="255" t="s">
        <v>736</v>
      </c>
      <c r="E67" s="32">
        <v>2</v>
      </c>
      <c r="F67" s="32">
        <v>2</v>
      </c>
      <c r="G67" s="34">
        <v>2</v>
      </c>
      <c r="H67" s="34"/>
      <c r="I67" s="208" t="str">
        <f t="shared" si="66"/>
        <v>True</v>
      </c>
      <c r="J67" s="34"/>
      <c r="K67" s="203"/>
      <c r="M67" s="21">
        <f t="shared" si="2"/>
        <v>62</v>
      </c>
      <c r="N67" s="255" t="s">
        <v>21</v>
      </c>
      <c r="O67" s="267" t="s">
        <v>656</v>
      </c>
      <c r="P67" s="267" t="s">
        <v>657</v>
      </c>
      <c r="Q67" s="267" t="s">
        <v>657</v>
      </c>
      <c r="R67" s="267" t="s">
        <v>657</v>
      </c>
      <c r="S67" s="267" t="s">
        <v>658</v>
      </c>
      <c r="AA67" s="21">
        <v>0</v>
      </c>
      <c r="AB67" s="21">
        <f t="shared" ref="AB67:AC67" si="69">AA67+0.5</f>
        <v>0.5</v>
      </c>
      <c r="AC67" s="21">
        <f t="shared" si="69"/>
        <v>1</v>
      </c>
      <c r="AD67" s="255">
        <v>1.5</v>
      </c>
      <c r="AE67" s="21">
        <v>2</v>
      </c>
      <c r="AF67" s="21"/>
      <c r="AG67" s="21"/>
      <c r="AH67" s="21"/>
    </row>
    <row r="68" spans="3:40" ht="15.75" customHeight="1">
      <c r="C68" s="208" t="s">
        <v>737</v>
      </c>
      <c r="D68" s="255" t="s">
        <v>738</v>
      </c>
      <c r="E68" s="32">
        <v>1</v>
      </c>
      <c r="F68" s="32">
        <v>1</v>
      </c>
      <c r="G68" s="34">
        <v>1</v>
      </c>
      <c r="H68" s="34"/>
      <c r="I68" s="208" t="str">
        <f t="shared" si="66"/>
        <v>True</v>
      </c>
      <c r="J68" s="34"/>
      <c r="K68" s="203"/>
      <c r="M68" s="21">
        <f t="shared" si="2"/>
        <v>63</v>
      </c>
      <c r="N68" s="255" t="s">
        <v>21</v>
      </c>
      <c r="O68" s="267" t="s">
        <v>656</v>
      </c>
      <c r="P68" s="267" t="s">
        <v>657</v>
      </c>
      <c r="Q68" s="267" t="s">
        <v>658</v>
      </c>
      <c r="AA68" s="21">
        <v>0</v>
      </c>
      <c r="AB68" s="21">
        <f t="shared" ref="AB68:AC68" si="70">AA68+0.5</f>
        <v>0.5</v>
      </c>
      <c r="AC68" s="21">
        <f t="shared" si="70"/>
        <v>1</v>
      </c>
      <c r="AE68" s="21"/>
      <c r="AF68" s="21"/>
      <c r="AG68" s="21"/>
      <c r="AH68" s="21"/>
    </row>
    <row r="69" spans="3:40" ht="15.75" customHeight="1">
      <c r="C69" s="208"/>
      <c r="E69" s="21"/>
      <c r="F69" s="21"/>
      <c r="G69" s="34"/>
      <c r="H69" s="34"/>
      <c r="I69" s="208"/>
      <c r="J69" s="34"/>
      <c r="K69" s="21"/>
      <c r="L69" s="34"/>
      <c r="M69" s="21">
        <f t="shared" si="2"/>
        <v>64</v>
      </c>
      <c r="N69" s="34"/>
      <c r="O69" s="34"/>
      <c r="P69" s="34"/>
      <c r="Q69" s="34"/>
      <c r="R69" s="34"/>
      <c r="S69" s="34"/>
      <c r="T69" s="34"/>
      <c r="U69" s="34"/>
      <c r="V69" s="34"/>
      <c r="W69" s="34"/>
      <c r="X69" s="34"/>
      <c r="Y69" s="34"/>
      <c r="Z69" s="34"/>
      <c r="AA69" s="34"/>
      <c r="AB69" s="34"/>
      <c r="AC69" s="34"/>
      <c r="AD69" s="34"/>
      <c r="AE69" s="34"/>
      <c r="AF69" s="21"/>
      <c r="AG69" s="21"/>
      <c r="AH69" s="21"/>
    </row>
    <row r="70" spans="3:40" ht="15.75" customHeight="1">
      <c r="C70" s="266" t="s">
        <v>739</v>
      </c>
      <c r="D70" s="263" t="s">
        <v>740</v>
      </c>
      <c r="E70" s="264">
        <f t="shared" ref="E70:G70" si="71">SUM(E71:E75)</f>
        <v>5</v>
      </c>
      <c r="F70" s="264">
        <f t="shared" si="71"/>
        <v>5</v>
      </c>
      <c r="G70" s="264">
        <f t="shared" si="71"/>
        <v>5</v>
      </c>
      <c r="H70" s="34"/>
      <c r="I70" s="264"/>
      <c r="J70" s="264"/>
      <c r="K70" s="265"/>
      <c r="L70" s="208"/>
      <c r="M70" s="21">
        <f t="shared" si="2"/>
        <v>65</v>
      </c>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row>
    <row r="71" spans="3:40" ht="15.75" customHeight="1">
      <c r="C71" s="208" t="s">
        <v>741</v>
      </c>
      <c r="D71" s="255" t="s">
        <v>742</v>
      </c>
      <c r="E71" s="32">
        <v>1</v>
      </c>
      <c r="F71" s="32">
        <v>1</v>
      </c>
      <c r="G71" s="34">
        <v>1</v>
      </c>
      <c r="H71" s="34"/>
      <c r="I71" s="208" t="str">
        <f t="shared" ref="I71:I75" si="72">HLOOKUP(F71,$N$6:$Y$112,M71,FALSE)</f>
        <v>True</v>
      </c>
      <c r="J71" s="34"/>
      <c r="K71" s="203"/>
      <c r="M71" s="21">
        <f t="shared" si="2"/>
        <v>66</v>
      </c>
      <c r="N71" s="255" t="s">
        <v>21</v>
      </c>
      <c r="O71" s="267" t="s">
        <v>656</v>
      </c>
      <c r="P71" s="267" t="s">
        <v>657</v>
      </c>
      <c r="Q71" s="267" t="s">
        <v>658</v>
      </c>
      <c r="AA71" s="21">
        <v>0</v>
      </c>
      <c r="AB71" s="21">
        <f t="shared" ref="AB71:AC71" si="73">AA71+0.5</f>
        <v>0.5</v>
      </c>
      <c r="AC71" s="21">
        <f t="shared" si="73"/>
        <v>1</v>
      </c>
      <c r="AE71" s="21"/>
      <c r="AF71" s="21"/>
      <c r="AG71" s="21"/>
      <c r="AH71" s="21"/>
    </row>
    <row r="72" spans="3:40" ht="15.75" customHeight="1">
      <c r="C72" s="208" t="s">
        <v>743</v>
      </c>
      <c r="D72" s="255" t="s">
        <v>744</v>
      </c>
      <c r="E72" s="32">
        <v>1</v>
      </c>
      <c r="F72" s="32">
        <v>1</v>
      </c>
      <c r="G72" s="34">
        <v>1</v>
      </c>
      <c r="H72" s="34"/>
      <c r="I72" s="208" t="str">
        <f t="shared" si="72"/>
        <v>True</v>
      </c>
      <c r="J72" s="34"/>
      <c r="K72" s="203"/>
      <c r="M72" s="21">
        <f t="shared" si="2"/>
        <v>67</v>
      </c>
      <c r="N72" s="255" t="s">
        <v>21</v>
      </c>
      <c r="O72" s="267" t="s">
        <v>656</v>
      </c>
      <c r="P72" s="267" t="s">
        <v>657</v>
      </c>
      <c r="Q72" s="267" t="s">
        <v>658</v>
      </c>
      <c r="AA72" s="21">
        <v>0</v>
      </c>
      <c r="AB72" s="21">
        <f t="shared" ref="AB72:AC72" si="74">AA72+0.5</f>
        <v>0.5</v>
      </c>
      <c r="AC72" s="21">
        <f t="shared" si="74"/>
        <v>1</v>
      </c>
      <c r="AE72" s="21"/>
      <c r="AF72" s="21"/>
      <c r="AG72" s="21"/>
      <c r="AH72" s="21"/>
    </row>
    <row r="73" spans="3:40" ht="15.75" customHeight="1">
      <c r="C73" s="208" t="s">
        <v>745</v>
      </c>
      <c r="D73" s="255" t="s">
        <v>746</v>
      </c>
      <c r="E73" s="32">
        <v>1</v>
      </c>
      <c r="F73" s="32">
        <v>1</v>
      </c>
      <c r="G73" s="34">
        <v>1</v>
      </c>
      <c r="H73" s="34"/>
      <c r="I73" s="208" t="str">
        <f t="shared" si="72"/>
        <v>True</v>
      </c>
      <c r="J73" s="34"/>
      <c r="K73" s="203"/>
      <c r="M73" s="21">
        <f t="shared" si="2"/>
        <v>68</v>
      </c>
      <c r="N73" s="255" t="s">
        <v>21</v>
      </c>
      <c r="O73" s="267" t="s">
        <v>656</v>
      </c>
      <c r="P73" s="267" t="s">
        <v>657</v>
      </c>
      <c r="Q73" s="267" t="s">
        <v>658</v>
      </c>
      <c r="AA73" s="21">
        <v>0</v>
      </c>
      <c r="AB73" s="21">
        <f t="shared" ref="AB73:AC73" si="75">AA73+0.5</f>
        <v>0.5</v>
      </c>
      <c r="AC73" s="21">
        <f t="shared" si="75"/>
        <v>1</v>
      </c>
      <c r="AE73" s="21"/>
      <c r="AF73" s="21"/>
      <c r="AG73" s="21"/>
      <c r="AH73" s="21"/>
    </row>
    <row r="74" spans="3:40" ht="15.75" customHeight="1">
      <c r="C74" s="208" t="s">
        <v>747</v>
      </c>
      <c r="D74" s="255" t="s">
        <v>748</v>
      </c>
      <c r="E74" s="32">
        <v>1</v>
      </c>
      <c r="F74" s="32">
        <v>1</v>
      </c>
      <c r="G74" s="34">
        <v>1</v>
      </c>
      <c r="H74" s="34"/>
      <c r="I74" s="208" t="str">
        <f t="shared" si="72"/>
        <v>True</v>
      </c>
      <c r="J74" s="34"/>
      <c r="K74" s="203"/>
      <c r="M74" s="21">
        <f t="shared" si="2"/>
        <v>69</v>
      </c>
      <c r="N74" s="255" t="s">
        <v>21</v>
      </c>
      <c r="O74" s="267" t="s">
        <v>656</v>
      </c>
      <c r="P74" s="267" t="s">
        <v>657</v>
      </c>
      <c r="Q74" s="267" t="s">
        <v>658</v>
      </c>
      <c r="AA74" s="21">
        <v>0</v>
      </c>
      <c r="AB74" s="21">
        <f t="shared" ref="AB74:AC74" si="76">AA74+0.5</f>
        <v>0.5</v>
      </c>
      <c r="AC74" s="21">
        <f t="shared" si="76"/>
        <v>1</v>
      </c>
      <c r="AE74" s="21"/>
      <c r="AF74" s="21"/>
      <c r="AG74" s="21"/>
      <c r="AH74" s="21"/>
    </row>
    <row r="75" spans="3:40" ht="15.75" customHeight="1">
      <c r="C75" s="208" t="s">
        <v>749</v>
      </c>
      <c r="D75" s="255" t="s">
        <v>750</v>
      </c>
      <c r="E75" s="32">
        <v>1</v>
      </c>
      <c r="F75" s="32">
        <v>1</v>
      </c>
      <c r="G75" s="34">
        <v>1</v>
      </c>
      <c r="H75" s="34"/>
      <c r="I75" s="208" t="str">
        <f t="shared" si="72"/>
        <v>True</v>
      </c>
      <c r="J75" s="34"/>
      <c r="K75" s="203"/>
      <c r="M75" s="21">
        <f t="shared" si="2"/>
        <v>70</v>
      </c>
      <c r="N75" s="255" t="s">
        <v>21</v>
      </c>
      <c r="O75" s="267" t="s">
        <v>656</v>
      </c>
      <c r="P75" s="267" t="s">
        <v>657</v>
      </c>
      <c r="Q75" s="267" t="s">
        <v>658</v>
      </c>
      <c r="AA75" s="21">
        <v>0</v>
      </c>
      <c r="AB75" s="21">
        <f t="shared" ref="AB75:AC75" si="77">AA75+0.5</f>
        <v>0.5</v>
      </c>
      <c r="AC75" s="21">
        <f t="shared" si="77"/>
        <v>1</v>
      </c>
      <c r="AE75" s="21"/>
      <c r="AF75" s="21"/>
      <c r="AG75" s="21"/>
      <c r="AH75" s="21"/>
    </row>
    <row r="76" spans="3:40" ht="15.75" customHeight="1">
      <c r="C76" s="208"/>
      <c r="E76" s="21"/>
      <c r="F76" s="21"/>
      <c r="G76" s="34"/>
      <c r="H76" s="34"/>
      <c r="I76" s="208"/>
      <c r="J76" s="34"/>
      <c r="K76" s="21"/>
      <c r="M76" s="21">
        <f t="shared" si="2"/>
        <v>71</v>
      </c>
      <c r="AE76" s="21"/>
      <c r="AF76" s="21"/>
      <c r="AG76" s="21"/>
      <c r="AH76" s="21"/>
    </row>
    <row r="77" spans="3:40" ht="15.75" customHeight="1">
      <c r="C77" s="266" t="s">
        <v>751</v>
      </c>
      <c r="D77" s="263" t="s">
        <v>752</v>
      </c>
      <c r="E77" s="264">
        <f t="shared" ref="E77:G77" si="78">SUM(E78:E82)</f>
        <v>5</v>
      </c>
      <c r="F77" s="264">
        <f t="shared" si="78"/>
        <v>5</v>
      </c>
      <c r="G77" s="264">
        <f t="shared" si="78"/>
        <v>5</v>
      </c>
      <c r="H77" s="34"/>
      <c r="I77" s="264"/>
      <c r="J77" s="264"/>
      <c r="K77" s="265"/>
      <c r="L77" s="208"/>
      <c r="M77" s="21">
        <f t="shared" si="2"/>
        <v>72</v>
      </c>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row>
    <row r="78" spans="3:40" ht="15.75" customHeight="1">
      <c r="C78" s="208" t="s">
        <v>753</v>
      </c>
      <c r="D78" s="255" t="s">
        <v>754</v>
      </c>
      <c r="E78" s="32">
        <v>1</v>
      </c>
      <c r="F78" s="32">
        <v>1</v>
      </c>
      <c r="G78" s="34">
        <v>1</v>
      </c>
      <c r="H78" s="34"/>
      <c r="I78" s="208" t="str">
        <f t="shared" ref="I78:I82" si="79">HLOOKUP(F78,$N$6:$Y$112,M78,FALSE)</f>
        <v>True</v>
      </c>
      <c r="J78" s="34"/>
      <c r="K78" s="203"/>
      <c r="M78" s="21">
        <f t="shared" si="2"/>
        <v>73</v>
      </c>
      <c r="N78" s="255" t="s">
        <v>21</v>
      </c>
      <c r="O78" s="267" t="s">
        <v>656</v>
      </c>
      <c r="P78" s="267" t="s">
        <v>657</v>
      </c>
      <c r="Q78" s="267" t="s">
        <v>658</v>
      </c>
      <c r="AA78" s="21">
        <v>0</v>
      </c>
      <c r="AB78" s="21">
        <f t="shared" ref="AB78:AC78" si="80">AA78+0.5</f>
        <v>0.5</v>
      </c>
      <c r="AC78" s="21">
        <f t="shared" si="80"/>
        <v>1</v>
      </c>
      <c r="AE78" s="21"/>
      <c r="AF78" s="21"/>
      <c r="AG78" s="21"/>
      <c r="AH78" s="21"/>
    </row>
    <row r="79" spans="3:40" ht="15.75" customHeight="1">
      <c r="C79" s="208" t="s">
        <v>755</v>
      </c>
      <c r="D79" s="255" t="s">
        <v>756</v>
      </c>
      <c r="E79" s="32">
        <v>1</v>
      </c>
      <c r="F79" s="32">
        <v>1</v>
      </c>
      <c r="G79" s="34">
        <v>1</v>
      </c>
      <c r="H79" s="34"/>
      <c r="I79" s="208" t="str">
        <f t="shared" si="79"/>
        <v>True</v>
      </c>
      <c r="J79" s="34"/>
      <c r="K79" s="203"/>
      <c r="M79" s="21">
        <f t="shared" si="2"/>
        <v>74</v>
      </c>
      <c r="N79" s="255" t="s">
        <v>21</v>
      </c>
      <c r="O79" s="267" t="s">
        <v>656</v>
      </c>
      <c r="P79" s="267" t="s">
        <v>657</v>
      </c>
      <c r="Q79" s="267" t="s">
        <v>658</v>
      </c>
      <c r="AA79" s="21">
        <v>0</v>
      </c>
      <c r="AB79" s="21">
        <f t="shared" ref="AB79:AC79" si="81">AA79+0.5</f>
        <v>0.5</v>
      </c>
      <c r="AC79" s="21">
        <f t="shared" si="81"/>
        <v>1</v>
      </c>
      <c r="AE79" s="21"/>
      <c r="AF79" s="21"/>
      <c r="AG79" s="21"/>
      <c r="AH79" s="21"/>
    </row>
    <row r="80" spans="3:40" ht="15.75" customHeight="1">
      <c r="C80" s="208" t="s">
        <v>757</v>
      </c>
      <c r="D80" s="255" t="s">
        <v>758</v>
      </c>
      <c r="E80" s="32">
        <v>1</v>
      </c>
      <c r="F80" s="32">
        <v>1</v>
      </c>
      <c r="G80" s="34">
        <v>1</v>
      </c>
      <c r="H80" s="34"/>
      <c r="I80" s="208" t="str">
        <f t="shared" si="79"/>
        <v>True</v>
      </c>
      <c r="J80" s="34"/>
      <c r="K80" s="203"/>
      <c r="M80" s="21">
        <f t="shared" si="2"/>
        <v>75</v>
      </c>
      <c r="N80" s="255" t="s">
        <v>21</v>
      </c>
      <c r="O80" s="267" t="s">
        <v>656</v>
      </c>
      <c r="P80" s="267" t="s">
        <v>657</v>
      </c>
      <c r="Q80" s="267" t="s">
        <v>658</v>
      </c>
      <c r="AA80" s="21">
        <v>0</v>
      </c>
      <c r="AB80" s="21">
        <f t="shared" ref="AB80:AC80" si="82">AA80+0.5</f>
        <v>0.5</v>
      </c>
      <c r="AC80" s="21">
        <f t="shared" si="82"/>
        <v>1</v>
      </c>
      <c r="AE80" s="21"/>
      <c r="AF80" s="21"/>
      <c r="AG80" s="21"/>
      <c r="AH80" s="21"/>
    </row>
    <row r="81" spans="3:40" ht="15.75" customHeight="1">
      <c r="C81" s="208" t="s">
        <v>759</v>
      </c>
      <c r="D81" s="255" t="s">
        <v>509</v>
      </c>
      <c r="E81" s="32">
        <v>1</v>
      </c>
      <c r="F81" s="32">
        <v>1</v>
      </c>
      <c r="G81" s="34">
        <v>1</v>
      </c>
      <c r="H81" s="34"/>
      <c r="I81" s="208" t="str">
        <f t="shared" si="79"/>
        <v>True</v>
      </c>
      <c r="J81" s="34"/>
      <c r="K81" s="203"/>
      <c r="M81" s="21">
        <f t="shared" si="2"/>
        <v>76</v>
      </c>
      <c r="N81" s="255" t="s">
        <v>21</v>
      </c>
      <c r="O81" s="267" t="s">
        <v>656</v>
      </c>
      <c r="P81" s="267" t="s">
        <v>657</v>
      </c>
      <c r="Q81" s="267" t="s">
        <v>658</v>
      </c>
      <c r="AA81" s="21">
        <v>0</v>
      </c>
      <c r="AB81" s="21">
        <f t="shared" ref="AB81:AC81" si="83">AA81+0.5</f>
        <v>0.5</v>
      </c>
      <c r="AC81" s="21">
        <f t="shared" si="83"/>
        <v>1</v>
      </c>
      <c r="AE81" s="21"/>
      <c r="AF81" s="21"/>
      <c r="AG81" s="21"/>
      <c r="AH81" s="21"/>
    </row>
    <row r="82" spans="3:40" ht="15.75" customHeight="1">
      <c r="C82" s="208" t="s">
        <v>760</v>
      </c>
      <c r="D82" s="255" t="s">
        <v>761</v>
      </c>
      <c r="E82" s="32">
        <v>1</v>
      </c>
      <c r="F82" s="32">
        <v>1</v>
      </c>
      <c r="G82" s="34">
        <v>1</v>
      </c>
      <c r="H82" s="34"/>
      <c r="I82" s="208" t="str">
        <f t="shared" si="79"/>
        <v>True</v>
      </c>
      <c r="J82" s="34"/>
      <c r="K82" s="203"/>
      <c r="M82" s="21">
        <f t="shared" si="2"/>
        <v>77</v>
      </c>
      <c r="N82" s="255" t="s">
        <v>21</v>
      </c>
      <c r="O82" s="267" t="s">
        <v>656</v>
      </c>
      <c r="P82" s="267" t="s">
        <v>657</v>
      </c>
      <c r="Q82" s="267" t="s">
        <v>658</v>
      </c>
      <c r="AA82" s="21">
        <v>0</v>
      </c>
      <c r="AB82" s="21">
        <f t="shared" ref="AB82:AC82" si="84">AA82+0.5</f>
        <v>0.5</v>
      </c>
      <c r="AC82" s="21">
        <f t="shared" si="84"/>
        <v>1</v>
      </c>
      <c r="AE82" s="21"/>
      <c r="AF82" s="21"/>
      <c r="AG82" s="21"/>
      <c r="AH82" s="21"/>
    </row>
    <row r="83" spans="3:40" ht="15.75" customHeight="1">
      <c r="C83" s="208"/>
      <c r="E83" s="21"/>
      <c r="F83" s="21"/>
      <c r="G83" s="34"/>
      <c r="H83" s="34"/>
      <c r="I83" s="194"/>
      <c r="J83" s="34"/>
      <c r="K83" s="21"/>
      <c r="M83" s="21">
        <f t="shared" si="2"/>
        <v>78</v>
      </c>
      <c r="AE83" s="21"/>
      <c r="AF83" s="21"/>
      <c r="AG83" s="21"/>
      <c r="AH83" s="21"/>
    </row>
    <row r="84" spans="3:40" ht="15.75" customHeight="1">
      <c r="C84" s="252" t="s">
        <v>762</v>
      </c>
      <c r="D84" s="256" t="s">
        <v>763</v>
      </c>
      <c r="E84" s="257"/>
      <c r="F84" s="257">
        <f t="shared" ref="F84:G84" si="85">F86+F93+F100+F107</f>
        <v>20</v>
      </c>
      <c r="G84" s="257">
        <f t="shared" si="85"/>
        <v>20</v>
      </c>
      <c r="H84" s="194"/>
      <c r="I84" s="257"/>
      <c r="J84" s="194"/>
      <c r="K84" s="258"/>
      <c r="M84" s="21">
        <f t="shared" si="2"/>
        <v>79</v>
      </c>
      <c r="N84" s="257"/>
      <c r="O84" s="257"/>
      <c r="P84" s="257"/>
      <c r="Q84" s="257"/>
      <c r="R84" s="257"/>
      <c r="S84" s="257"/>
      <c r="T84" s="257"/>
      <c r="U84" s="257"/>
      <c r="V84" s="257"/>
      <c r="W84" s="257"/>
      <c r="X84" s="257"/>
      <c r="Y84" s="257"/>
      <c r="AE84" s="21"/>
      <c r="AF84" s="21"/>
      <c r="AG84" s="21"/>
      <c r="AH84" s="21"/>
    </row>
    <row r="85" spans="3:40" ht="15.75" customHeight="1">
      <c r="C85" s="259"/>
      <c r="D85" s="260"/>
      <c r="E85" s="194"/>
      <c r="F85" s="194"/>
      <c r="G85" s="194"/>
      <c r="H85" s="194"/>
      <c r="I85" s="194"/>
      <c r="J85" s="194"/>
      <c r="K85" s="261"/>
      <c r="M85" s="21">
        <f t="shared" si="2"/>
        <v>80</v>
      </c>
      <c r="N85" s="194"/>
      <c r="O85" s="194"/>
      <c r="P85" s="194"/>
      <c r="Q85" s="194"/>
      <c r="R85" s="194"/>
      <c r="S85" s="194"/>
      <c r="T85" s="194"/>
      <c r="U85" s="194"/>
      <c r="V85" s="194"/>
      <c r="W85" s="194"/>
      <c r="X85" s="194"/>
      <c r="Y85" s="194"/>
      <c r="AE85" s="21"/>
      <c r="AF85" s="21"/>
      <c r="AG85" s="21"/>
      <c r="AH85" s="21"/>
    </row>
    <row r="86" spans="3:40" ht="15.75" customHeight="1">
      <c r="C86" s="266" t="s">
        <v>764</v>
      </c>
      <c r="D86" s="263" t="s">
        <v>765</v>
      </c>
      <c r="E86" s="264"/>
      <c r="F86" s="264">
        <f t="shared" ref="F86:G86" si="86">SUM(F87:F91)</f>
        <v>5</v>
      </c>
      <c r="G86" s="264">
        <f t="shared" si="86"/>
        <v>5</v>
      </c>
      <c r="H86" s="34"/>
      <c r="I86" s="264"/>
      <c r="J86" s="264"/>
      <c r="K86" s="265"/>
      <c r="L86" s="208"/>
      <c r="M86" s="21">
        <f t="shared" si="2"/>
        <v>81</v>
      </c>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row>
    <row r="87" spans="3:40" ht="15.75" customHeight="1">
      <c r="C87" s="208" t="s">
        <v>766</v>
      </c>
      <c r="D87" s="255" t="s">
        <v>767</v>
      </c>
      <c r="E87" s="34"/>
      <c r="F87" s="32">
        <v>1</v>
      </c>
      <c r="G87" s="34">
        <v>1</v>
      </c>
      <c r="H87" s="34"/>
      <c r="I87" s="208" t="str">
        <f t="shared" ref="I87:I91" si="87">HLOOKUP(F87,$N$6:$Y$112,M87,FALSE)</f>
        <v>True</v>
      </c>
      <c r="J87" s="34"/>
      <c r="K87" s="203"/>
      <c r="M87" s="21">
        <f t="shared" si="2"/>
        <v>82</v>
      </c>
      <c r="N87" s="255" t="s">
        <v>21</v>
      </c>
      <c r="O87" s="267" t="s">
        <v>656</v>
      </c>
      <c r="P87" s="267" t="s">
        <v>657</v>
      </c>
      <c r="Q87" s="267" t="s">
        <v>658</v>
      </c>
      <c r="AA87" s="21">
        <v>0</v>
      </c>
      <c r="AB87" s="21">
        <f t="shared" ref="AB87:AC87" si="88">AA87+0.5</f>
        <v>0.5</v>
      </c>
      <c r="AC87" s="21">
        <f t="shared" si="88"/>
        <v>1</v>
      </c>
      <c r="AE87" s="21"/>
      <c r="AF87" s="21"/>
      <c r="AG87" s="21"/>
      <c r="AH87" s="21"/>
    </row>
    <row r="88" spans="3:40" ht="15.75" customHeight="1">
      <c r="C88" s="208" t="s">
        <v>768</v>
      </c>
      <c r="D88" s="255" t="s">
        <v>769</v>
      </c>
      <c r="E88" s="34"/>
      <c r="F88" s="32">
        <v>1</v>
      </c>
      <c r="G88" s="34">
        <v>1</v>
      </c>
      <c r="H88" s="34"/>
      <c r="I88" s="208" t="str">
        <f t="shared" si="87"/>
        <v>True</v>
      </c>
      <c r="J88" s="34"/>
      <c r="K88" s="203"/>
      <c r="M88" s="21">
        <f t="shared" si="2"/>
        <v>83</v>
      </c>
      <c r="N88" s="255" t="s">
        <v>21</v>
      </c>
      <c r="O88" s="267" t="s">
        <v>656</v>
      </c>
      <c r="P88" s="267" t="s">
        <v>657</v>
      </c>
      <c r="Q88" s="267" t="s">
        <v>658</v>
      </c>
      <c r="AA88" s="21">
        <v>0</v>
      </c>
      <c r="AB88" s="21">
        <f t="shared" ref="AB88:AC88" si="89">AA88+0.5</f>
        <v>0.5</v>
      </c>
      <c r="AC88" s="21">
        <f t="shared" si="89"/>
        <v>1</v>
      </c>
      <c r="AE88" s="21"/>
      <c r="AF88" s="21"/>
      <c r="AG88" s="21"/>
      <c r="AH88" s="21"/>
    </row>
    <row r="89" spans="3:40" ht="15.75" customHeight="1">
      <c r="C89" s="208" t="s">
        <v>770</v>
      </c>
      <c r="D89" s="255" t="s">
        <v>771</v>
      </c>
      <c r="E89" s="34"/>
      <c r="F89" s="32">
        <v>1</v>
      </c>
      <c r="G89" s="34">
        <v>1</v>
      </c>
      <c r="H89" s="34"/>
      <c r="I89" s="208" t="str">
        <f t="shared" si="87"/>
        <v>True</v>
      </c>
      <c r="J89" s="34"/>
      <c r="K89" s="203"/>
      <c r="M89" s="21">
        <f t="shared" si="2"/>
        <v>84</v>
      </c>
      <c r="N89" s="255" t="s">
        <v>21</v>
      </c>
      <c r="O89" s="267" t="s">
        <v>656</v>
      </c>
      <c r="P89" s="267" t="s">
        <v>657</v>
      </c>
      <c r="Q89" s="267" t="s">
        <v>658</v>
      </c>
      <c r="AA89" s="21">
        <v>0</v>
      </c>
      <c r="AB89" s="21">
        <f t="shared" ref="AB89:AC89" si="90">AA89+0.5</f>
        <v>0.5</v>
      </c>
      <c r="AC89" s="21">
        <f t="shared" si="90"/>
        <v>1</v>
      </c>
      <c r="AE89" s="21"/>
      <c r="AF89" s="21"/>
      <c r="AG89" s="21"/>
      <c r="AH89" s="21"/>
    </row>
    <row r="90" spans="3:40" ht="15.75" customHeight="1">
      <c r="C90" s="208" t="s">
        <v>772</v>
      </c>
      <c r="D90" s="255" t="s">
        <v>773</v>
      </c>
      <c r="E90" s="34"/>
      <c r="F90" s="32">
        <v>1</v>
      </c>
      <c r="G90" s="34">
        <v>1</v>
      </c>
      <c r="H90" s="34"/>
      <c r="I90" s="208" t="str">
        <f t="shared" si="87"/>
        <v>True</v>
      </c>
      <c r="J90" s="34"/>
      <c r="K90" s="203"/>
      <c r="M90" s="21">
        <f t="shared" si="2"/>
        <v>85</v>
      </c>
      <c r="N90" s="255" t="s">
        <v>21</v>
      </c>
      <c r="O90" s="267" t="s">
        <v>656</v>
      </c>
      <c r="P90" s="267" t="s">
        <v>657</v>
      </c>
      <c r="Q90" s="267" t="s">
        <v>658</v>
      </c>
      <c r="AA90" s="21">
        <v>0</v>
      </c>
      <c r="AB90" s="21">
        <f t="shared" ref="AB90:AC90" si="91">AA90+0.5</f>
        <v>0.5</v>
      </c>
      <c r="AC90" s="21">
        <f t="shared" si="91"/>
        <v>1</v>
      </c>
      <c r="AE90" s="21"/>
      <c r="AF90" s="21"/>
      <c r="AG90" s="21"/>
      <c r="AH90" s="21"/>
    </row>
    <row r="91" spans="3:40" ht="15.75" customHeight="1">
      <c r="C91" s="208" t="s">
        <v>774</v>
      </c>
      <c r="D91" s="255" t="s">
        <v>775</v>
      </c>
      <c r="E91" s="34"/>
      <c r="F91" s="32">
        <v>1</v>
      </c>
      <c r="G91" s="34">
        <v>1</v>
      </c>
      <c r="H91" s="34"/>
      <c r="I91" s="208" t="str">
        <f t="shared" si="87"/>
        <v>True</v>
      </c>
      <c r="J91" s="34"/>
      <c r="K91" s="203"/>
      <c r="M91" s="21">
        <f t="shared" si="2"/>
        <v>86</v>
      </c>
      <c r="N91" s="255" t="s">
        <v>21</v>
      </c>
      <c r="O91" s="267" t="s">
        <v>656</v>
      </c>
      <c r="P91" s="267" t="s">
        <v>657</v>
      </c>
      <c r="Q91" s="267" t="s">
        <v>658</v>
      </c>
      <c r="AA91" s="21">
        <v>0</v>
      </c>
      <c r="AB91" s="21">
        <f t="shared" ref="AB91:AC91" si="92">AA91+0.5</f>
        <v>0.5</v>
      </c>
      <c r="AC91" s="21">
        <f t="shared" si="92"/>
        <v>1</v>
      </c>
      <c r="AE91" s="21"/>
      <c r="AF91" s="21"/>
      <c r="AG91" s="21"/>
      <c r="AH91" s="21"/>
    </row>
    <row r="92" spans="3:40" ht="15.75" customHeight="1">
      <c r="C92" s="208"/>
      <c r="E92" s="21"/>
      <c r="F92" s="21"/>
      <c r="G92" s="34"/>
      <c r="H92" s="34"/>
      <c r="I92" s="194"/>
      <c r="J92" s="34"/>
      <c r="K92" s="21"/>
      <c r="M92" s="21">
        <f t="shared" si="2"/>
        <v>87</v>
      </c>
      <c r="AE92" s="21"/>
      <c r="AF92" s="21"/>
      <c r="AG92" s="21"/>
      <c r="AH92" s="21"/>
    </row>
    <row r="93" spans="3:40" ht="15.75" customHeight="1">
      <c r="C93" s="266" t="s">
        <v>776</v>
      </c>
      <c r="D93" s="263" t="s">
        <v>777</v>
      </c>
      <c r="E93" s="264"/>
      <c r="F93" s="264">
        <f t="shared" ref="F93:G93" si="93">SUM(F94:F98)</f>
        <v>5</v>
      </c>
      <c r="G93" s="264">
        <f t="shared" si="93"/>
        <v>5</v>
      </c>
      <c r="H93" s="34"/>
      <c r="I93" s="264"/>
      <c r="J93" s="264"/>
      <c r="K93" s="265"/>
      <c r="L93" s="208"/>
      <c r="M93" s="21">
        <f t="shared" si="2"/>
        <v>88</v>
      </c>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row>
    <row r="94" spans="3:40" ht="15.75" customHeight="1">
      <c r="C94" s="208" t="s">
        <v>778</v>
      </c>
      <c r="D94" s="255" t="s">
        <v>779</v>
      </c>
      <c r="E94" s="34"/>
      <c r="F94" s="32">
        <v>1</v>
      </c>
      <c r="G94" s="34">
        <v>1</v>
      </c>
      <c r="H94" s="34"/>
      <c r="I94" s="208" t="str">
        <f t="shared" ref="I94:I98" si="94">HLOOKUP(F94,$N$6:$Y$112,M94,FALSE)</f>
        <v>True</v>
      </c>
      <c r="J94" s="34"/>
      <c r="K94" s="203"/>
      <c r="M94" s="21">
        <f t="shared" si="2"/>
        <v>89</v>
      </c>
      <c r="N94" s="255" t="s">
        <v>21</v>
      </c>
      <c r="O94" s="267" t="s">
        <v>656</v>
      </c>
      <c r="P94" s="267" t="s">
        <v>657</v>
      </c>
      <c r="Q94" s="267" t="s">
        <v>658</v>
      </c>
      <c r="AA94" s="21">
        <v>0</v>
      </c>
      <c r="AB94" s="21">
        <f t="shared" ref="AB94:AC94" si="95">AA94+0.5</f>
        <v>0.5</v>
      </c>
      <c r="AC94" s="21">
        <f t="shared" si="95"/>
        <v>1</v>
      </c>
      <c r="AE94" s="21"/>
      <c r="AF94" s="21"/>
      <c r="AG94" s="21"/>
      <c r="AH94" s="21"/>
    </row>
    <row r="95" spans="3:40" ht="15.75" customHeight="1">
      <c r="C95" s="208" t="s">
        <v>780</v>
      </c>
      <c r="D95" s="255" t="s">
        <v>781</v>
      </c>
      <c r="E95" s="34"/>
      <c r="F95" s="32">
        <v>1</v>
      </c>
      <c r="G95" s="34">
        <v>1</v>
      </c>
      <c r="H95" s="34"/>
      <c r="I95" s="208" t="str">
        <f t="shared" si="94"/>
        <v>True</v>
      </c>
      <c r="J95" s="34"/>
      <c r="K95" s="203"/>
      <c r="M95" s="21">
        <f t="shared" si="2"/>
        <v>90</v>
      </c>
      <c r="N95" s="255" t="s">
        <v>21</v>
      </c>
      <c r="O95" s="267" t="s">
        <v>656</v>
      </c>
      <c r="P95" s="267" t="s">
        <v>657</v>
      </c>
      <c r="Q95" s="267" t="s">
        <v>658</v>
      </c>
      <c r="AA95" s="21">
        <v>0</v>
      </c>
      <c r="AB95" s="21">
        <f t="shared" ref="AB95:AC95" si="96">AA95+0.5</f>
        <v>0.5</v>
      </c>
      <c r="AC95" s="21">
        <f t="shared" si="96"/>
        <v>1</v>
      </c>
      <c r="AE95" s="21"/>
      <c r="AF95" s="21"/>
      <c r="AG95" s="21"/>
      <c r="AH95" s="21"/>
    </row>
    <row r="96" spans="3:40" ht="15.75" customHeight="1">
      <c r="C96" s="208" t="s">
        <v>782</v>
      </c>
      <c r="D96" s="255" t="s">
        <v>783</v>
      </c>
      <c r="E96" s="34"/>
      <c r="F96" s="32">
        <v>1</v>
      </c>
      <c r="G96" s="34">
        <v>1</v>
      </c>
      <c r="H96" s="34"/>
      <c r="I96" s="208" t="str">
        <f t="shared" si="94"/>
        <v>True</v>
      </c>
      <c r="J96" s="34"/>
      <c r="K96" s="203"/>
      <c r="M96" s="21">
        <f t="shared" si="2"/>
        <v>91</v>
      </c>
      <c r="N96" s="255" t="s">
        <v>21</v>
      </c>
      <c r="O96" s="267" t="s">
        <v>656</v>
      </c>
      <c r="P96" s="267" t="s">
        <v>657</v>
      </c>
      <c r="Q96" s="267" t="s">
        <v>658</v>
      </c>
      <c r="AA96" s="21">
        <v>0</v>
      </c>
      <c r="AB96" s="21">
        <f t="shared" ref="AB96:AC96" si="97">AA96+0.5</f>
        <v>0.5</v>
      </c>
      <c r="AC96" s="21">
        <f t="shared" si="97"/>
        <v>1</v>
      </c>
      <c r="AE96" s="21"/>
      <c r="AF96" s="21"/>
      <c r="AG96" s="21"/>
      <c r="AH96" s="21"/>
    </row>
    <row r="97" spans="3:40" ht="15.75" customHeight="1">
      <c r="C97" s="208" t="s">
        <v>784</v>
      </c>
      <c r="D97" s="255" t="s">
        <v>785</v>
      </c>
      <c r="E97" s="34"/>
      <c r="F97" s="32">
        <v>1</v>
      </c>
      <c r="G97" s="34">
        <v>1</v>
      </c>
      <c r="H97" s="34"/>
      <c r="I97" s="208" t="str">
        <f t="shared" si="94"/>
        <v>True</v>
      </c>
      <c r="J97" s="34"/>
      <c r="K97" s="203"/>
      <c r="M97" s="21">
        <f t="shared" si="2"/>
        <v>92</v>
      </c>
      <c r="N97" s="255" t="s">
        <v>21</v>
      </c>
      <c r="O97" s="267" t="s">
        <v>656</v>
      </c>
      <c r="P97" s="267" t="s">
        <v>657</v>
      </c>
      <c r="Q97" s="267" t="s">
        <v>658</v>
      </c>
      <c r="AA97" s="21">
        <v>0</v>
      </c>
      <c r="AB97" s="21">
        <f t="shared" ref="AB97:AC97" si="98">AA97+0.5</f>
        <v>0.5</v>
      </c>
      <c r="AC97" s="21">
        <f t="shared" si="98"/>
        <v>1</v>
      </c>
      <c r="AE97" s="21"/>
      <c r="AF97" s="21"/>
      <c r="AG97" s="21"/>
      <c r="AH97" s="21"/>
    </row>
    <row r="98" spans="3:40" ht="15.75" customHeight="1">
      <c r="C98" s="208" t="s">
        <v>786</v>
      </c>
      <c r="D98" s="255" t="s">
        <v>787</v>
      </c>
      <c r="E98" s="34"/>
      <c r="F98" s="32">
        <v>1</v>
      </c>
      <c r="G98" s="34">
        <v>1</v>
      </c>
      <c r="H98" s="34"/>
      <c r="I98" s="208" t="str">
        <f t="shared" si="94"/>
        <v>True</v>
      </c>
      <c r="J98" s="34"/>
      <c r="K98" s="203"/>
      <c r="M98" s="21">
        <f t="shared" si="2"/>
        <v>93</v>
      </c>
      <c r="N98" s="255" t="s">
        <v>21</v>
      </c>
      <c r="O98" s="267" t="s">
        <v>656</v>
      </c>
      <c r="P98" s="267" t="s">
        <v>657</v>
      </c>
      <c r="Q98" s="267" t="s">
        <v>658</v>
      </c>
      <c r="AA98" s="21">
        <v>0</v>
      </c>
      <c r="AB98" s="21">
        <f t="shared" ref="AB98:AC98" si="99">AA98+0.5</f>
        <v>0.5</v>
      </c>
      <c r="AC98" s="21">
        <f t="shared" si="99"/>
        <v>1</v>
      </c>
      <c r="AE98" s="21"/>
      <c r="AF98" s="21"/>
      <c r="AG98" s="21"/>
      <c r="AH98" s="21"/>
    </row>
    <row r="99" spans="3:40" ht="15.75" customHeight="1">
      <c r="C99" s="208"/>
      <c r="E99" s="21"/>
      <c r="F99" s="21"/>
      <c r="G99" s="34"/>
      <c r="H99" s="34"/>
      <c r="I99" s="194"/>
      <c r="J99" s="34"/>
      <c r="K99" s="21"/>
      <c r="M99" s="21">
        <f t="shared" si="2"/>
        <v>94</v>
      </c>
      <c r="AE99" s="21"/>
      <c r="AF99" s="21"/>
      <c r="AG99" s="21"/>
      <c r="AH99" s="21"/>
    </row>
    <row r="100" spans="3:40" ht="15.75" customHeight="1">
      <c r="C100" s="266" t="s">
        <v>788</v>
      </c>
      <c r="D100" s="263" t="s">
        <v>789</v>
      </c>
      <c r="E100" s="264"/>
      <c r="F100" s="264">
        <f t="shared" ref="F100:G100" si="100">SUM(F101:F105)</f>
        <v>5</v>
      </c>
      <c r="G100" s="264">
        <f t="shared" si="100"/>
        <v>5</v>
      </c>
      <c r="H100" s="34"/>
      <c r="I100" s="264"/>
      <c r="J100" s="264"/>
      <c r="K100" s="265"/>
      <c r="L100" s="208"/>
      <c r="M100" s="21">
        <f t="shared" si="2"/>
        <v>95</v>
      </c>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row>
    <row r="101" spans="3:40" ht="15.75" customHeight="1">
      <c r="C101" s="208" t="s">
        <v>790</v>
      </c>
      <c r="D101" s="62" t="s">
        <v>791</v>
      </c>
      <c r="E101" s="34"/>
      <c r="F101" s="32">
        <v>1</v>
      </c>
      <c r="G101" s="34">
        <v>1</v>
      </c>
      <c r="H101" s="34"/>
      <c r="I101" s="208" t="str">
        <f t="shared" ref="I101:I105" si="101">HLOOKUP(F101,$N$6:$Y$112,M101,FALSE)</f>
        <v>True</v>
      </c>
      <c r="J101" s="34"/>
      <c r="K101" s="203"/>
      <c r="M101" s="21">
        <f t="shared" si="2"/>
        <v>96</v>
      </c>
      <c r="N101" s="255" t="s">
        <v>21</v>
      </c>
      <c r="O101" s="267" t="s">
        <v>656</v>
      </c>
      <c r="P101" s="267" t="s">
        <v>657</v>
      </c>
      <c r="Q101" s="267" t="s">
        <v>658</v>
      </c>
      <c r="AA101" s="21">
        <v>0</v>
      </c>
      <c r="AB101" s="21">
        <f t="shared" ref="AB101:AC101" si="102">AA101+0.5</f>
        <v>0.5</v>
      </c>
      <c r="AC101" s="21">
        <f t="shared" si="102"/>
        <v>1</v>
      </c>
      <c r="AE101" s="21"/>
      <c r="AF101" s="21"/>
      <c r="AG101" s="21"/>
      <c r="AH101" s="21"/>
      <c r="AI101" s="21"/>
      <c r="AJ101" s="21"/>
      <c r="AK101" s="21"/>
      <c r="AL101" s="21"/>
      <c r="AM101" s="21"/>
    </row>
    <row r="102" spans="3:40" ht="15.75" customHeight="1">
      <c r="C102" s="208" t="s">
        <v>792</v>
      </c>
      <c r="D102" s="62" t="s">
        <v>793</v>
      </c>
      <c r="E102" s="34"/>
      <c r="F102" s="32">
        <v>1</v>
      </c>
      <c r="G102" s="34">
        <v>1</v>
      </c>
      <c r="H102" s="34"/>
      <c r="I102" s="208" t="str">
        <f t="shared" si="101"/>
        <v>True</v>
      </c>
      <c r="J102" s="34"/>
      <c r="K102" s="203"/>
      <c r="M102" s="21">
        <f t="shared" si="2"/>
        <v>97</v>
      </c>
      <c r="N102" s="255" t="s">
        <v>21</v>
      </c>
      <c r="O102" s="267" t="s">
        <v>656</v>
      </c>
      <c r="P102" s="267" t="s">
        <v>657</v>
      </c>
      <c r="Q102" s="267" t="s">
        <v>658</v>
      </c>
      <c r="AA102" s="21">
        <v>0</v>
      </c>
      <c r="AB102" s="21">
        <f t="shared" ref="AB102:AC102" si="103">AA102+0.5</f>
        <v>0.5</v>
      </c>
      <c r="AC102" s="21">
        <f t="shared" si="103"/>
        <v>1</v>
      </c>
      <c r="AE102" s="21"/>
      <c r="AF102" s="21"/>
      <c r="AG102" s="21"/>
      <c r="AH102" s="21"/>
      <c r="AI102" s="21"/>
      <c r="AJ102" s="21"/>
      <c r="AK102" s="21"/>
      <c r="AL102" s="21"/>
      <c r="AM102" s="21"/>
    </row>
    <row r="103" spans="3:40" ht="15.75" customHeight="1">
      <c r="C103" s="208" t="s">
        <v>794</v>
      </c>
      <c r="D103" s="62" t="s">
        <v>795</v>
      </c>
      <c r="E103" s="34"/>
      <c r="F103" s="32">
        <v>1</v>
      </c>
      <c r="G103" s="34">
        <v>1</v>
      </c>
      <c r="H103" s="34"/>
      <c r="I103" s="208" t="str">
        <f t="shared" si="101"/>
        <v>True</v>
      </c>
      <c r="J103" s="34"/>
      <c r="K103" s="203"/>
      <c r="M103" s="21">
        <f t="shared" si="2"/>
        <v>98</v>
      </c>
      <c r="N103" s="255" t="s">
        <v>21</v>
      </c>
      <c r="O103" s="267" t="s">
        <v>656</v>
      </c>
      <c r="P103" s="267" t="s">
        <v>657</v>
      </c>
      <c r="Q103" s="267" t="s">
        <v>658</v>
      </c>
      <c r="AA103" s="21">
        <v>0</v>
      </c>
      <c r="AB103" s="21">
        <f t="shared" ref="AB103:AC103" si="104">AA103+0.5</f>
        <v>0.5</v>
      </c>
      <c r="AC103" s="21">
        <f t="shared" si="104"/>
        <v>1</v>
      </c>
      <c r="AE103" s="21"/>
      <c r="AF103" s="21"/>
      <c r="AG103" s="21"/>
      <c r="AH103" s="21"/>
      <c r="AI103" s="21"/>
      <c r="AJ103" s="21"/>
      <c r="AK103" s="21"/>
      <c r="AL103" s="21"/>
      <c r="AM103" s="21"/>
    </row>
    <row r="104" spans="3:40" ht="15.75" customHeight="1">
      <c r="C104" s="208" t="s">
        <v>796</v>
      </c>
      <c r="D104" s="62" t="s">
        <v>797</v>
      </c>
      <c r="E104" s="34"/>
      <c r="F104" s="32">
        <v>1</v>
      </c>
      <c r="G104" s="34">
        <v>1</v>
      </c>
      <c r="H104" s="34"/>
      <c r="I104" s="208" t="str">
        <f t="shared" si="101"/>
        <v>True</v>
      </c>
      <c r="J104" s="34"/>
      <c r="K104" s="203"/>
      <c r="M104" s="21">
        <f t="shared" si="2"/>
        <v>99</v>
      </c>
      <c r="N104" s="255" t="s">
        <v>21</v>
      </c>
      <c r="O104" s="267" t="s">
        <v>656</v>
      </c>
      <c r="P104" s="267" t="s">
        <v>657</v>
      </c>
      <c r="Q104" s="267" t="s">
        <v>658</v>
      </c>
      <c r="AA104" s="21">
        <v>0</v>
      </c>
      <c r="AB104" s="21">
        <f t="shared" ref="AB104:AC104" si="105">AA104+0.5</f>
        <v>0.5</v>
      </c>
      <c r="AC104" s="21">
        <f t="shared" si="105"/>
        <v>1</v>
      </c>
      <c r="AE104" s="21"/>
      <c r="AF104" s="21"/>
      <c r="AG104" s="21"/>
      <c r="AH104" s="21"/>
      <c r="AI104" s="21"/>
      <c r="AJ104" s="21"/>
      <c r="AK104" s="21"/>
      <c r="AL104" s="21"/>
      <c r="AM104" s="21"/>
    </row>
    <row r="105" spans="3:40" ht="15.75" customHeight="1">
      <c r="C105" s="208" t="s">
        <v>798</v>
      </c>
      <c r="D105" s="62" t="s">
        <v>799</v>
      </c>
      <c r="E105" s="34"/>
      <c r="F105" s="32">
        <v>1</v>
      </c>
      <c r="G105" s="34">
        <v>1</v>
      </c>
      <c r="H105" s="34"/>
      <c r="I105" s="208" t="str">
        <f t="shared" si="101"/>
        <v>True</v>
      </c>
      <c r="J105" s="34"/>
      <c r="K105" s="203"/>
      <c r="M105" s="21">
        <f t="shared" si="2"/>
        <v>100</v>
      </c>
      <c r="N105" s="255" t="s">
        <v>21</v>
      </c>
      <c r="O105" s="267" t="s">
        <v>656</v>
      </c>
      <c r="P105" s="267" t="s">
        <v>657</v>
      </c>
      <c r="Q105" s="267" t="s">
        <v>658</v>
      </c>
      <c r="AA105" s="21">
        <v>0</v>
      </c>
      <c r="AB105" s="21">
        <f t="shared" ref="AB105:AC105" si="106">AA105+0.5</f>
        <v>0.5</v>
      </c>
      <c r="AC105" s="21">
        <f t="shared" si="106"/>
        <v>1</v>
      </c>
      <c r="AE105" s="21"/>
      <c r="AF105" s="21"/>
      <c r="AG105" s="21"/>
      <c r="AH105" s="21"/>
      <c r="AI105" s="21"/>
      <c r="AJ105" s="21"/>
      <c r="AK105" s="21"/>
      <c r="AL105" s="21"/>
      <c r="AM105" s="21"/>
    </row>
    <row r="106" spans="3:40" ht="15.75" customHeight="1">
      <c r="C106" s="208"/>
      <c r="D106" s="62"/>
      <c r="E106" s="21"/>
      <c r="F106" s="21"/>
      <c r="G106" s="34"/>
      <c r="H106" s="34"/>
      <c r="I106" s="194"/>
      <c r="J106" s="34"/>
      <c r="K106" s="21"/>
      <c r="M106" s="21">
        <f t="shared" si="2"/>
        <v>101</v>
      </c>
      <c r="AE106" s="21"/>
      <c r="AF106" s="21"/>
      <c r="AG106" s="21"/>
      <c r="AH106" s="21"/>
      <c r="AI106" s="21"/>
      <c r="AJ106" s="21"/>
      <c r="AK106" s="21"/>
      <c r="AL106" s="21"/>
      <c r="AM106" s="21"/>
    </row>
    <row r="107" spans="3:40" ht="15.75" customHeight="1">
      <c r="C107" s="266" t="s">
        <v>800</v>
      </c>
      <c r="D107" s="263" t="s">
        <v>801</v>
      </c>
      <c r="E107" s="264"/>
      <c r="F107" s="264">
        <f t="shared" ref="F107:G107" si="107">SUM(F108:F112)</f>
        <v>5</v>
      </c>
      <c r="G107" s="264">
        <f t="shared" si="107"/>
        <v>5</v>
      </c>
      <c r="H107" s="34"/>
      <c r="I107" s="264"/>
      <c r="J107" s="264"/>
      <c r="K107" s="265"/>
      <c r="L107" s="208"/>
      <c r="M107" s="21">
        <f t="shared" si="2"/>
        <v>102</v>
      </c>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row>
    <row r="108" spans="3:40" ht="15.75" customHeight="1">
      <c r="C108" s="208" t="s">
        <v>802</v>
      </c>
      <c r="D108" s="62" t="s">
        <v>803</v>
      </c>
      <c r="E108" s="34"/>
      <c r="F108" s="32">
        <v>1</v>
      </c>
      <c r="G108" s="34">
        <v>1</v>
      </c>
      <c r="H108" s="34"/>
      <c r="I108" s="208" t="str">
        <f t="shared" ref="I108:I112" si="108">HLOOKUP(F108,$N$6:$Y$112,M108,FALSE)</f>
        <v>True</v>
      </c>
      <c r="J108" s="34"/>
      <c r="K108" s="203"/>
      <c r="M108" s="21">
        <f t="shared" si="2"/>
        <v>103</v>
      </c>
      <c r="N108" s="255" t="s">
        <v>21</v>
      </c>
      <c r="O108" s="267" t="s">
        <v>656</v>
      </c>
      <c r="P108" s="267" t="s">
        <v>657</v>
      </c>
      <c r="Q108" s="267" t="s">
        <v>658</v>
      </c>
      <c r="AA108" s="21">
        <v>0</v>
      </c>
      <c r="AB108" s="21">
        <f t="shared" ref="AB108:AC108" si="109">AA108+0.5</f>
        <v>0.5</v>
      </c>
      <c r="AC108" s="21">
        <f t="shared" si="109"/>
        <v>1</v>
      </c>
      <c r="AE108" s="21"/>
      <c r="AF108" s="21"/>
      <c r="AG108" s="21"/>
      <c r="AH108" s="21"/>
      <c r="AI108" s="21"/>
      <c r="AJ108" s="21"/>
      <c r="AK108" s="21"/>
      <c r="AL108" s="21"/>
      <c r="AM108" s="21"/>
    </row>
    <row r="109" spans="3:40" ht="15.75" customHeight="1">
      <c r="C109" s="208" t="s">
        <v>804</v>
      </c>
      <c r="D109" s="62" t="s">
        <v>805</v>
      </c>
      <c r="E109" s="34"/>
      <c r="F109" s="32">
        <v>1</v>
      </c>
      <c r="G109" s="34">
        <v>1</v>
      </c>
      <c r="H109" s="34"/>
      <c r="I109" s="208" t="str">
        <f t="shared" si="108"/>
        <v>True</v>
      </c>
      <c r="J109" s="34"/>
      <c r="K109" s="203"/>
      <c r="M109" s="21">
        <f t="shared" si="2"/>
        <v>104</v>
      </c>
      <c r="N109" s="255" t="s">
        <v>21</v>
      </c>
      <c r="O109" s="267" t="s">
        <v>656</v>
      </c>
      <c r="P109" s="267" t="s">
        <v>657</v>
      </c>
      <c r="Q109" s="267" t="s">
        <v>658</v>
      </c>
      <c r="AA109" s="21">
        <v>0</v>
      </c>
      <c r="AB109" s="21">
        <f t="shared" ref="AB109:AC109" si="110">AA109+0.5</f>
        <v>0.5</v>
      </c>
      <c r="AC109" s="21">
        <f t="shared" si="110"/>
        <v>1</v>
      </c>
      <c r="AE109" s="21"/>
      <c r="AF109" s="21"/>
      <c r="AG109" s="21"/>
      <c r="AH109" s="21"/>
      <c r="AI109" s="21"/>
      <c r="AJ109" s="21"/>
      <c r="AK109" s="21"/>
      <c r="AL109" s="21"/>
      <c r="AM109" s="21"/>
    </row>
    <row r="110" spans="3:40" ht="15.75" customHeight="1">
      <c r="C110" s="208" t="s">
        <v>806</v>
      </c>
      <c r="D110" s="62" t="s">
        <v>807</v>
      </c>
      <c r="E110" s="34"/>
      <c r="F110" s="32">
        <v>1</v>
      </c>
      <c r="G110" s="34">
        <v>1</v>
      </c>
      <c r="H110" s="34"/>
      <c r="I110" s="208" t="str">
        <f t="shared" si="108"/>
        <v>True</v>
      </c>
      <c r="J110" s="34"/>
      <c r="K110" s="203"/>
      <c r="M110" s="21">
        <f t="shared" si="2"/>
        <v>105</v>
      </c>
      <c r="N110" s="255" t="s">
        <v>21</v>
      </c>
      <c r="O110" s="267" t="s">
        <v>656</v>
      </c>
      <c r="P110" s="267" t="s">
        <v>657</v>
      </c>
      <c r="Q110" s="267" t="s">
        <v>658</v>
      </c>
      <c r="AA110" s="21">
        <v>0</v>
      </c>
      <c r="AB110" s="21">
        <f t="shared" ref="AB110:AC110" si="111">AA110+0.5</f>
        <v>0.5</v>
      </c>
      <c r="AC110" s="21">
        <f t="shared" si="111"/>
        <v>1</v>
      </c>
      <c r="AE110" s="21"/>
      <c r="AF110" s="21"/>
      <c r="AG110" s="21"/>
      <c r="AH110" s="21"/>
      <c r="AI110" s="21"/>
      <c r="AJ110" s="21"/>
      <c r="AK110" s="21"/>
      <c r="AL110" s="21"/>
      <c r="AM110" s="21"/>
    </row>
    <row r="111" spans="3:40" ht="15.75" customHeight="1">
      <c r="C111" s="208" t="s">
        <v>808</v>
      </c>
      <c r="D111" s="62" t="s">
        <v>809</v>
      </c>
      <c r="E111" s="34"/>
      <c r="F111" s="32">
        <v>1</v>
      </c>
      <c r="G111" s="34">
        <v>1</v>
      </c>
      <c r="H111" s="34"/>
      <c r="I111" s="208" t="str">
        <f t="shared" si="108"/>
        <v>True</v>
      </c>
      <c r="J111" s="34"/>
      <c r="K111" s="203"/>
      <c r="M111" s="21">
        <f t="shared" si="2"/>
        <v>106</v>
      </c>
      <c r="N111" s="255" t="s">
        <v>21</v>
      </c>
      <c r="O111" s="267" t="s">
        <v>656</v>
      </c>
      <c r="P111" s="267" t="s">
        <v>657</v>
      </c>
      <c r="Q111" s="267" t="s">
        <v>658</v>
      </c>
      <c r="AA111" s="21">
        <v>0</v>
      </c>
      <c r="AB111" s="21">
        <f t="shared" ref="AB111:AC111" si="112">AA111+0.5</f>
        <v>0.5</v>
      </c>
      <c r="AC111" s="21">
        <f t="shared" si="112"/>
        <v>1</v>
      </c>
      <c r="AE111" s="21"/>
      <c r="AF111" s="21"/>
      <c r="AG111" s="21"/>
      <c r="AH111" s="21"/>
      <c r="AI111" s="21"/>
      <c r="AJ111" s="21"/>
      <c r="AK111" s="21"/>
      <c r="AL111" s="21"/>
      <c r="AM111" s="21"/>
    </row>
    <row r="112" spans="3:40" ht="15.75" customHeight="1">
      <c r="C112" s="208" t="s">
        <v>810</v>
      </c>
      <c r="D112" s="62" t="s">
        <v>811</v>
      </c>
      <c r="E112" s="34"/>
      <c r="F112" s="32">
        <v>1</v>
      </c>
      <c r="G112" s="34">
        <v>1</v>
      </c>
      <c r="H112" s="34"/>
      <c r="I112" s="208" t="str">
        <f t="shared" si="108"/>
        <v>True</v>
      </c>
      <c r="J112" s="34"/>
      <c r="K112" s="203"/>
      <c r="M112" s="21">
        <f t="shared" si="2"/>
        <v>107</v>
      </c>
      <c r="N112" s="255" t="s">
        <v>21</v>
      </c>
      <c r="O112" s="267" t="s">
        <v>656</v>
      </c>
      <c r="P112" s="267" t="s">
        <v>657</v>
      </c>
      <c r="Q112" s="267" t="s">
        <v>658</v>
      </c>
      <c r="AA112" s="21">
        <v>0</v>
      </c>
      <c r="AB112" s="21">
        <f t="shared" ref="AB112:AC112" si="113">AA112+0.5</f>
        <v>0.5</v>
      </c>
      <c r="AC112" s="21">
        <f t="shared" si="113"/>
        <v>1</v>
      </c>
      <c r="AE112" s="21"/>
      <c r="AF112" s="21"/>
      <c r="AG112" s="21"/>
      <c r="AH112" s="21"/>
      <c r="AI112" s="21"/>
      <c r="AJ112" s="21"/>
      <c r="AK112" s="21"/>
      <c r="AL112" s="21"/>
      <c r="AM112" s="21"/>
    </row>
    <row r="113" spans="1:40" ht="15.75" customHeight="1">
      <c r="A113" s="198"/>
      <c r="B113" s="198"/>
      <c r="C113" s="217"/>
      <c r="D113" s="198"/>
      <c r="E113" s="218"/>
      <c r="F113" s="218"/>
      <c r="G113" s="270"/>
      <c r="H113" s="270"/>
      <c r="I113" s="271"/>
      <c r="J113" s="270"/>
      <c r="K113" s="218"/>
      <c r="L113" s="198"/>
      <c r="M113" s="218"/>
      <c r="N113" s="198"/>
      <c r="O113" s="198"/>
      <c r="P113" s="198"/>
      <c r="Q113" s="198"/>
      <c r="R113" s="198"/>
      <c r="S113" s="198"/>
      <c r="T113" s="198"/>
      <c r="U113" s="198"/>
      <c r="V113" s="198"/>
      <c r="W113" s="198"/>
      <c r="X113" s="198"/>
      <c r="Y113" s="198"/>
      <c r="Z113" s="198"/>
      <c r="AA113" s="198"/>
      <c r="AB113" s="198"/>
      <c r="AC113" s="198"/>
      <c r="AD113" s="198"/>
      <c r="AE113" s="218"/>
      <c r="AF113" s="218"/>
      <c r="AG113" s="218"/>
      <c r="AH113" s="218"/>
      <c r="AI113" s="198"/>
      <c r="AJ113" s="198"/>
      <c r="AK113" s="198"/>
      <c r="AL113" s="198"/>
      <c r="AM113" s="198"/>
      <c r="AN113" s="198"/>
    </row>
    <row r="114" spans="1:40" ht="15.75" customHeight="1">
      <c r="C114" s="208"/>
      <c r="E114" s="34"/>
      <c r="F114" s="34"/>
      <c r="G114" s="34"/>
      <c r="H114" s="34"/>
      <c r="I114" s="34"/>
      <c r="J114" s="34"/>
      <c r="K114" s="34"/>
      <c r="M114" s="21"/>
      <c r="AE114" s="21"/>
      <c r="AF114" s="21"/>
      <c r="AG114" s="21"/>
      <c r="AH114" s="21"/>
    </row>
    <row r="115" spans="1:40" ht="15.75" customHeight="1">
      <c r="C115" s="208"/>
      <c r="E115" s="34"/>
      <c r="F115" s="34"/>
      <c r="G115" s="34"/>
      <c r="H115" s="34"/>
      <c r="I115" s="34"/>
      <c r="J115" s="34"/>
      <c r="K115" s="34"/>
      <c r="M115" s="21"/>
      <c r="AE115" s="21"/>
      <c r="AF115" s="21"/>
      <c r="AG115" s="21"/>
      <c r="AH115" s="21"/>
    </row>
    <row r="116" spans="1:40" ht="15.75" customHeight="1">
      <c r="C116" s="208"/>
      <c r="E116" s="34"/>
      <c r="F116" s="34"/>
      <c r="G116" s="34"/>
      <c r="H116" s="34"/>
      <c r="I116" s="34"/>
      <c r="J116" s="34"/>
      <c r="K116" s="34"/>
      <c r="M116" s="21"/>
      <c r="AE116" s="21"/>
      <c r="AF116" s="21"/>
      <c r="AG116" s="21"/>
      <c r="AH116" s="21"/>
    </row>
    <row r="117" spans="1:40" ht="15.75" customHeight="1">
      <c r="C117" s="208"/>
      <c r="E117" s="34"/>
      <c r="F117" s="34"/>
      <c r="G117" s="34"/>
      <c r="H117" s="34"/>
      <c r="I117" s="34"/>
      <c r="J117" s="34"/>
      <c r="K117" s="34"/>
      <c r="M117" s="21"/>
      <c r="AE117" s="21"/>
      <c r="AF117" s="21"/>
      <c r="AG117" s="21"/>
      <c r="AH117" s="21"/>
    </row>
    <row r="118" spans="1:40" ht="15.75" customHeight="1">
      <c r="C118" s="208"/>
      <c r="E118" s="34"/>
      <c r="F118" s="34"/>
      <c r="G118" s="34"/>
      <c r="H118" s="34"/>
      <c r="I118" s="34"/>
      <c r="J118" s="34"/>
      <c r="K118" s="34"/>
      <c r="M118" s="21"/>
      <c r="AE118" s="21"/>
      <c r="AF118" s="21"/>
      <c r="AG118" s="21"/>
      <c r="AH118" s="21"/>
    </row>
    <row r="119" spans="1:40" ht="15.75" customHeight="1">
      <c r="C119" s="208"/>
      <c r="E119" s="34"/>
      <c r="F119" s="34"/>
      <c r="G119" s="34"/>
      <c r="H119" s="34"/>
      <c r="I119" s="34"/>
      <c r="J119" s="34"/>
      <c r="K119" s="34"/>
      <c r="M119" s="21"/>
      <c r="AE119" s="21"/>
      <c r="AF119" s="21"/>
      <c r="AG119" s="21"/>
      <c r="AH119" s="21"/>
    </row>
    <row r="120" spans="1:40" ht="15.75" customHeight="1">
      <c r="C120" s="208"/>
      <c r="E120" s="34"/>
      <c r="F120" s="34"/>
      <c r="G120" s="34"/>
      <c r="H120" s="34"/>
      <c r="I120" s="34"/>
      <c r="J120" s="34"/>
      <c r="K120" s="34"/>
      <c r="M120" s="21"/>
      <c r="AE120" s="21"/>
      <c r="AF120" s="21"/>
      <c r="AG120" s="21"/>
      <c r="AH120" s="21"/>
    </row>
    <row r="121" spans="1:40" ht="15.75" customHeight="1">
      <c r="C121" s="208"/>
      <c r="E121" s="34"/>
      <c r="F121" s="34"/>
      <c r="G121" s="34"/>
      <c r="H121" s="34"/>
      <c r="I121" s="34"/>
      <c r="J121" s="34"/>
      <c r="K121" s="34"/>
      <c r="M121" s="21"/>
      <c r="AE121" s="21"/>
      <c r="AF121" s="21"/>
      <c r="AG121" s="21"/>
      <c r="AH121" s="21"/>
    </row>
    <row r="122" spans="1:40" ht="15.75" customHeight="1">
      <c r="C122" s="208"/>
      <c r="E122" s="34"/>
      <c r="F122" s="34"/>
      <c r="G122" s="34"/>
      <c r="H122" s="34"/>
      <c r="I122" s="34"/>
      <c r="J122" s="34"/>
      <c r="K122" s="34"/>
      <c r="M122" s="21"/>
      <c r="AE122" s="21"/>
      <c r="AF122" s="21"/>
      <c r="AG122" s="21"/>
      <c r="AH122" s="21"/>
    </row>
    <row r="123" spans="1:40" ht="15.75" customHeight="1">
      <c r="C123" s="208"/>
      <c r="E123" s="34"/>
      <c r="F123" s="34"/>
      <c r="G123" s="34"/>
      <c r="H123" s="34"/>
      <c r="I123" s="34"/>
      <c r="J123" s="34"/>
      <c r="K123" s="34"/>
      <c r="M123" s="21"/>
      <c r="AE123" s="21"/>
      <c r="AF123" s="21"/>
      <c r="AG123" s="21"/>
      <c r="AH123" s="21"/>
    </row>
    <row r="124" spans="1:40" ht="15.75" customHeight="1">
      <c r="C124" s="208"/>
      <c r="E124" s="34"/>
      <c r="F124" s="34"/>
      <c r="G124" s="34"/>
      <c r="H124" s="34"/>
      <c r="I124" s="34"/>
      <c r="J124" s="34"/>
      <c r="K124" s="34"/>
      <c r="M124" s="21"/>
      <c r="AE124" s="21"/>
      <c r="AF124" s="21"/>
      <c r="AG124" s="21"/>
      <c r="AH124" s="21"/>
    </row>
    <row r="125" spans="1:40" ht="15.75" customHeight="1">
      <c r="C125" s="208"/>
      <c r="E125" s="34"/>
      <c r="F125" s="34"/>
      <c r="G125" s="34"/>
      <c r="H125" s="34"/>
      <c r="I125" s="34"/>
      <c r="J125" s="34"/>
      <c r="K125" s="34"/>
      <c r="M125" s="21"/>
      <c r="AE125" s="21"/>
      <c r="AF125" s="21"/>
      <c r="AG125" s="21"/>
      <c r="AH125" s="21"/>
    </row>
    <row r="126" spans="1:40" ht="15.75" customHeight="1">
      <c r="C126" s="208"/>
      <c r="E126" s="34"/>
      <c r="F126" s="34"/>
      <c r="G126" s="34"/>
      <c r="H126" s="34"/>
      <c r="I126" s="34"/>
      <c r="J126" s="34"/>
      <c r="K126" s="34"/>
      <c r="M126" s="21"/>
      <c r="AE126" s="21"/>
      <c r="AF126" s="21"/>
      <c r="AG126" s="21"/>
      <c r="AH126" s="21"/>
    </row>
    <row r="127" spans="1:40" ht="15.75" customHeight="1">
      <c r="C127" s="208"/>
      <c r="E127" s="34"/>
      <c r="F127" s="34"/>
      <c r="G127" s="34"/>
      <c r="H127" s="34"/>
      <c r="I127" s="34"/>
      <c r="J127" s="34"/>
      <c r="K127" s="34"/>
      <c r="M127" s="21"/>
      <c r="AE127" s="21"/>
      <c r="AF127" s="21"/>
      <c r="AG127" s="21"/>
      <c r="AH127" s="21"/>
    </row>
    <row r="128" spans="1:40" ht="15.75" customHeight="1">
      <c r="C128" s="208"/>
      <c r="E128" s="34"/>
      <c r="F128" s="34"/>
      <c r="G128" s="34"/>
      <c r="H128" s="34"/>
      <c r="I128" s="34"/>
      <c r="J128" s="34"/>
      <c r="K128" s="34"/>
      <c r="M128" s="21"/>
      <c r="AE128" s="21"/>
      <c r="AF128" s="21"/>
      <c r="AG128" s="21"/>
      <c r="AH128" s="21"/>
    </row>
    <row r="129" spans="3:34" ht="15.75" customHeight="1">
      <c r="C129" s="208"/>
      <c r="E129" s="34"/>
      <c r="F129" s="34"/>
      <c r="G129" s="34"/>
      <c r="H129" s="34"/>
      <c r="I129" s="34"/>
      <c r="J129" s="34"/>
      <c r="K129" s="34"/>
      <c r="M129" s="21"/>
      <c r="AE129" s="21"/>
      <c r="AF129" s="21"/>
      <c r="AG129" s="21"/>
      <c r="AH129" s="21"/>
    </row>
    <row r="130" spans="3:34" ht="15.75" customHeight="1">
      <c r="C130" s="208"/>
      <c r="E130" s="34"/>
      <c r="F130" s="34"/>
      <c r="G130" s="34"/>
      <c r="H130" s="34"/>
      <c r="I130" s="34"/>
      <c r="J130" s="34"/>
      <c r="K130" s="34"/>
      <c r="M130" s="21"/>
      <c r="AE130" s="21"/>
      <c r="AF130" s="21"/>
      <c r="AG130" s="21"/>
      <c r="AH130" s="21"/>
    </row>
    <row r="131" spans="3:34" ht="15.75" customHeight="1">
      <c r="C131" s="208"/>
      <c r="E131" s="34"/>
      <c r="F131" s="34"/>
      <c r="G131" s="34"/>
      <c r="H131" s="34"/>
      <c r="I131" s="34"/>
      <c r="J131" s="34"/>
      <c r="K131" s="34"/>
      <c r="M131" s="21"/>
      <c r="AE131" s="21"/>
      <c r="AF131" s="21"/>
      <c r="AG131" s="21"/>
      <c r="AH131" s="21"/>
    </row>
    <row r="132" spans="3:34" ht="15.75" customHeight="1">
      <c r="C132" s="208"/>
      <c r="E132" s="34"/>
      <c r="F132" s="34"/>
      <c r="G132" s="34"/>
      <c r="H132" s="34"/>
      <c r="I132" s="34"/>
      <c r="J132" s="34"/>
      <c r="K132" s="34"/>
      <c r="M132" s="21"/>
      <c r="AE132" s="21"/>
      <c r="AF132" s="21"/>
      <c r="AG132" s="21"/>
      <c r="AH132" s="21"/>
    </row>
    <row r="133" spans="3:34" ht="15.75" customHeight="1">
      <c r="C133" s="208"/>
      <c r="E133" s="34"/>
      <c r="F133" s="34"/>
      <c r="G133" s="34"/>
      <c r="H133" s="34"/>
      <c r="I133" s="34"/>
      <c r="J133" s="34"/>
      <c r="K133" s="34"/>
      <c r="M133" s="21"/>
      <c r="AE133" s="21"/>
      <c r="AF133" s="21"/>
      <c r="AG133" s="21"/>
      <c r="AH133" s="21"/>
    </row>
    <row r="134" spans="3:34" ht="15.75" customHeight="1">
      <c r="C134" s="208"/>
      <c r="E134" s="34"/>
      <c r="F134" s="34"/>
      <c r="G134" s="34"/>
      <c r="H134" s="34"/>
      <c r="I134" s="34"/>
      <c r="J134" s="34"/>
      <c r="K134" s="34"/>
      <c r="M134" s="21"/>
      <c r="AE134" s="21"/>
      <c r="AF134" s="21"/>
      <c r="AG134" s="21"/>
      <c r="AH134" s="21"/>
    </row>
    <row r="135" spans="3:34" ht="15.75" customHeight="1">
      <c r="C135" s="208"/>
      <c r="E135" s="34"/>
      <c r="F135" s="34"/>
      <c r="G135" s="34"/>
      <c r="H135" s="34"/>
      <c r="I135" s="34"/>
      <c r="J135" s="34"/>
      <c r="K135" s="34"/>
      <c r="M135" s="21"/>
      <c r="AE135" s="21"/>
      <c r="AF135" s="21"/>
      <c r="AG135" s="21"/>
      <c r="AH135" s="21"/>
    </row>
    <row r="136" spans="3:34" ht="15.75" customHeight="1">
      <c r="C136" s="208"/>
      <c r="E136" s="34"/>
      <c r="F136" s="34"/>
      <c r="G136" s="34"/>
      <c r="H136" s="34"/>
      <c r="I136" s="34"/>
      <c r="J136" s="34"/>
      <c r="K136" s="34"/>
      <c r="M136" s="21"/>
      <c r="AE136" s="21"/>
      <c r="AF136" s="21"/>
      <c r="AG136" s="21"/>
      <c r="AH136" s="21"/>
    </row>
    <row r="137" spans="3:34" ht="15.75" customHeight="1">
      <c r="C137" s="208"/>
      <c r="E137" s="34"/>
      <c r="F137" s="34"/>
      <c r="G137" s="34"/>
      <c r="H137" s="34"/>
      <c r="I137" s="34"/>
      <c r="J137" s="34"/>
      <c r="K137" s="34"/>
      <c r="M137" s="21"/>
      <c r="AE137" s="21"/>
      <c r="AF137" s="21"/>
      <c r="AG137" s="21"/>
      <c r="AH137" s="21"/>
    </row>
    <row r="138" spans="3:34" ht="15.75" customHeight="1">
      <c r="C138" s="208"/>
      <c r="E138" s="34"/>
      <c r="F138" s="34"/>
      <c r="G138" s="34"/>
      <c r="H138" s="34"/>
      <c r="I138" s="34"/>
      <c r="J138" s="34"/>
      <c r="K138" s="34"/>
      <c r="M138" s="21"/>
      <c r="AE138" s="21"/>
      <c r="AF138" s="21"/>
      <c r="AG138" s="21"/>
      <c r="AH138" s="21"/>
    </row>
    <row r="139" spans="3:34" ht="15.75" customHeight="1">
      <c r="C139" s="208"/>
      <c r="E139" s="34"/>
      <c r="F139" s="34"/>
      <c r="G139" s="34"/>
      <c r="H139" s="34"/>
      <c r="I139" s="34"/>
      <c r="J139" s="34"/>
      <c r="K139" s="34"/>
      <c r="M139" s="21"/>
      <c r="AE139" s="21"/>
      <c r="AF139" s="21"/>
      <c r="AG139" s="21"/>
      <c r="AH139" s="21"/>
    </row>
    <row r="140" spans="3:34" ht="15.75" customHeight="1">
      <c r="C140" s="208"/>
      <c r="E140" s="34"/>
      <c r="F140" s="34"/>
      <c r="G140" s="34"/>
      <c r="H140" s="34"/>
      <c r="I140" s="34"/>
      <c r="J140" s="34"/>
      <c r="K140" s="34"/>
      <c r="M140" s="21"/>
      <c r="AE140" s="21"/>
      <c r="AF140" s="21"/>
      <c r="AG140" s="21"/>
      <c r="AH140" s="21"/>
    </row>
    <row r="141" spans="3:34" ht="15.75" customHeight="1">
      <c r="C141" s="208"/>
      <c r="E141" s="34"/>
      <c r="F141" s="34"/>
      <c r="G141" s="34"/>
      <c r="H141" s="34"/>
      <c r="I141" s="34"/>
      <c r="J141" s="34"/>
      <c r="K141" s="34"/>
      <c r="M141" s="21"/>
      <c r="AE141" s="21"/>
      <c r="AF141" s="21"/>
      <c r="AG141" s="21"/>
      <c r="AH141" s="21"/>
    </row>
    <row r="142" spans="3:34" ht="15.75" customHeight="1">
      <c r="C142" s="208"/>
      <c r="E142" s="34"/>
      <c r="F142" s="34"/>
      <c r="G142" s="34"/>
      <c r="H142" s="34"/>
      <c r="I142" s="34"/>
      <c r="J142" s="34"/>
      <c r="K142" s="34"/>
      <c r="M142" s="21"/>
      <c r="AE142" s="21"/>
      <c r="AF142" s="21"/>
      <c r="AG142" s="21"/>
      <c r="AH142" s="21"/>
    </row>
    <row r="143" spans="3:34" ht="15.75" customHeight="1">
      <c r="C143" s="208"/>
      <c r="E143" s="34"/>
      <c r="F143" s="34"/>
      <c r="G143" s="34"/>
      <c r="H143" s="34"/>
      <c r="I143" s="34"/>
      <c r="J143" s="34"/>
      <c r="K143" s="34"/>
      <c r="M143" s="21"/>
      <c r="AE143" s="21"/>
      <c r="AF143" s="21"/>
      <c r="AG143" s="21"/>
      <c r="AH143" s="21"/>
    </row>
    <row r="144" spans="3:34" ht="15.75" customHeight="1">
      <c r="C144" s="208"/>
      <c r="E144" s="34"/>
      <c r="F144" s="34"/>
      <c r="G144" s="34"/>
      <c r="H144" s="34"/>
      <c r="I144" s="34"/>
      <c r="J144" s="34"/>
      <c r="K144" s="34"/>
      <c r="M144" s="21"/>
      <c r="AE144" s="21"/>
      <c r="AF144" s="21"/>
      <c r="AG144" s="21"/>
      <c r="AH144" s="21"/>
    </row>
    <row r="145" spans="3:34" ht="15.75" customHeight="1">
      <c r="C145" s="208"/>
      <c r="E145" s="34"/>
      <c r="F145" s="34"/>
      <c r="G145" s="34"/>
      <c r="H145" s="34"/>
      <c r="I145" s="34"/>
      <c r="J145" s="34"/>
      <c r="K145" s="34"/>
      <c r="M145" s="21"/>
      <c r="AE145" s="21"/>
      <c r="AF145" s="21"/>
      <c r="AG145" s="21"/>
      <c r="AH145" s="21"/>
    </row>
    <row r="146" spans="3:34" ht="15.75" customHeight="1">
      <c r="C146" s="208"/>
      <c r="E146" s="34"/>
      <c r="F146" s="34"/>
      <c r="G146" s="34"/>
      <c r="H146" s="34"/>
      <c r="I146" s="34"/>
      <c r="J146" s="34"/>
      <c r="K146" s="34"/>
      <c r="M146" s="21"/>
      <c r="AE146" s="21"/>
      <c r="AF146" s="21"/>
      <c r="AG146" s="21"/>
      <c r="AH146" s="21"/>
    </row>
    <row r="147" spans="3:34" ht="15.75" customHeight="1">
      <c r="C147" s="208"/>
      <c r="E147" s="34"/>
      <c r="F147" s="34"/>
      <c r="G147" s="34"/>
      <c r="H147" s="34"/>
      <c r="I147" s="34"/>
      <c r="J147" s="34"/>
      <c r="K147" s="34"/>
      <c r="M147" s="21"/>
      <c r="AE147" s="21"/>
      <c r="AF147" s="21"/>
      <c r="AG147" s="21"/>
      <c r="AH147" s="21"/>
    </row>
    <row r="148" spans="3:34" ht="15.75" customHeight="1">
      <c r="C148" s="208"/>
      <c r="E148" s="34"/>
      <c r="F148" s="34"/>
      <c r="G148" s="34"/>
      <c r="H148" s="34"/>
      <c r="I148" s="34"/>
      <c r="J148" s="34"/>
      <c r="K148" s="34"/>
      <c r="M148" s="21"/>
      <c r="AE148" s="21"/>
      <c r="AF148" s="21"/>
      <c r="AG148" s="21"/>
      <c r="AH148" s="21"/>
    </row>
    <row r="149" spans="3:34" ht="15.75" customHeight="1">
      <c r="C149" s="208"/>
      <c r="E149" s="34"/>
      <c r="F149" s="34"/>
      <c r="G149" s="34"/>
      <c r="H149" s="34"/>
      <c r="I149" s="34"/>
      <c r="J149" s="34"/>
      <c r="K149" s="34"/>
      <c r="M149" s="21"/>
      <c r="AE149" s="21"/>
      <c r="AF149" s="21"/>
      <c r="AG149" s="21"/>
      <c r="AH149" s="21"/>
    </row>
    <row r="150" spans="3:34" ht="15.75" customHeight="1">
      <c r="C150" s="208"/>
      <c r="E150" s="34"/>
      <c r="F150" s="34"/>
      <c r="G150" s="34"/>
      <c r="H150" s="34"/>
      <c r="I150" s="34"/>
      <c r="J150" s="34"/>
      <c r="K150" s="34"/>
      <c r="M150" s="21"/>
      <c r="AE150" s="21"/>
      <c r="AF150" s="21"/>
      <c r="AG150" s="21"/>
      <c r="AH150" s="21"/>
    </row>
    <row r="151" spans="3:34" ht="15.75" customHeight="1">
      <c r="C151" s="208"/>
      <c r="E151" s="34"/>
      <c r="F151" s="34"/>
      <c r="G151" s="34"/>
      <c r="H151" s="34"/>
      <c r="I151" s="34"/>
      <c r="J151" s="34"/>
      <c r="K151" s="34"/>
      <c r="M151" s="21"/>
      <c r="AE151" s="21"/>
      <c r="AF151" s="21"/>
      <c r="AG151" s="21"/>
      <c r="AH151" s="21"/>
    </row>
    <row r="152" spans="3:34" ht="15.75" customHeight="1">
      <c r="C152" s="208"/>
      <c r="E152" s="34"/>
      <c r="F152" s="34"/>
      <c r="G152" s="34"/>
      <c r="H152" s="34"/>
      <c r="I152" s="34"/>
      <c r="J152" s="34"/>
      <c r="K152" s="34"/>
      <c r="M152" s="21"/>
      <c r="AE152" s="21"/>
      <c r="AF152" s="21"/>
      <c r="AG152" s="21"/>
      <c r="AH152" s="21"/>
    </row>
    <row r="153" spans="3:34" ht="15.75" customHeight="1">
      <c r="C153" s="208"/>
      <c r="E153" s="34"/>
      <c r="F153" s="34"/>
      <c r="G153" s="34"/>
      <c r="H153" s="34"/>
      <c r="I153" s="34"/>
      <c r="J153" s="34"/>
      <c r="K153" s="34"/>
      <c r="M153" s="21"/>
      <c r="AE153" s="21"/>
      <c r="AF153" s="21"/>
      <c r="AG153" s="21"/>
      <c r="AH153" s="21"/>
    </row>
    <row r="154" spans="3:34" ht="15.75" customHeight="1">
      <c r="C154" s="208"/>
      <c r="E154" s="34"/>
      <c r="F154" s="34"/>
      <c r="G154" s="34"/>
      <c r="H154" s="34"/>
      <c r="I154" s="34"/>
      <c r="J154" s="34"/>
      <c r="K154" s="34"/>
      <c r="M154" s="21"/>
      <c r="AE154" s="21"/>
      <c r="AF154" s="21"/>
      <c r="AG154" s="21"/>
      <c r="AH154" s="21"/>
    </row>
    <row r="155" spans="3:34" ht="15.75" customHeight="1">
      <c r="C155" s="208"/>
      <c r="E155" s="34"/>
      <c r="F155" s="34"/>
      <c r="G155" s="34"/>
      <c r="H155" s="34"/>
      <c r="I155" s="34"/>
      <c r="J155" s="34"/>
      <c r="K155" s="34"/>
      <c r="M155" s="21"/>
      <c r="AE155" s="21"/>
      <c r="AF155" s="21"/>
      <c r="AG155" s="21"/>
      <c r="AH155" s="21"/>
    </row>
    <row r="156" spans="3:34" ht="15.75" customHeight="1">
      <c r="C156" s="208"/>
      <c r="E156" s="34"/>
      <c r="F156" s="34"/>
      <c r="G156" s="34"/>
      <c r="H156" s="34"/>
      <c r="I156" s="34"/>
      <c r="J156" s="34"/>
      <c r="K156" s="34"/>
      <c r="M156" s="21"/>
      <c r="AE156" s="21"/>
      <c r="AF156" s="21"/>
      <c r="AG156" s="21"/>
      <c r="AH156" s="21"/>
    </row>
    <row r="157" spans="3:34" ht="15.75" customHeight="1">
      <c r="C157" s="208"/>
      <c r="E157" s="34"/>
      <c r="F157" s="34"/>
      <c r="G157" s="34"/>
      <c r="H157" s="34"/>
      <c r="I157" s="34"/>
      <c r="J157" s="34"/>
      <c r="K157" s="34"/>
      <c r="M157" s="21"/>
      <c r="AE157" s="21"/>
      <c r="AF157" s="21"/>
      <c r="AG157" s="21"/>
      <c r="AH157" s="21"/>
    </row>
    <row r="158" spans="3:34" ht="15.75" customHeight="1">
      <c r="C158" s="208"/>
      <c r="E158" s="34"/>
      <c r="F158" s="34"/>
      <c r="G158" s="34"/>
      <c r="H158" s="34"/>
      <c r="I158" s="34"/>
      <c r="J158" s="34"/>
      <c r="K158" s="34"/>
      <c r="M158" s="21"/>
      <c r="AE158" s="21"/>
      <c r="AF158" s="21"/>
      <c r="AG158" s="21"/>
      <c r="AH158" s="21"/>
    </row>
    <row r="159" spans="3:34" ht="15.75" customHeight="1">
      <c r="C159" s="208"/>
      <c r="E159" s="34"/>
      <c r="F159" s="34"/>
      <c r="G159" s="34"/>
      <c r="H159" s="34"/>
      <c r="I159" s="34"/>
      <c r="J159" s="34"/>
      <c r="K159" s="34"/>
      <c r="M159" s="21"/>
      <c r="AE159" s="21"/>
      <c r="AF159" s="21"/>
      <c r="AG159" s="21"/>
      <c r="AH159" s="21"/>
    </row>
    <row r="160" spans="3:34" ht="15.75" customHeight="1">
      <c r="C160" s="208"/>
      <c r="E160" s="34"/>
      <c r="F160" s="34"/>
      <c r="G160" s="34"/>
      <c r="H160" s="34"/>
      <c r="I160" s="34"/>
      <c r="J160" s="34"/>
      <c r="K160" s="34"/>
      <c r="M160" s="21"/>
      <c r="AE160" s="21"/>
      <c r="AF160" s="21"/>
      <c r="AG160" s="21"/>
      <c r="AH160" s="21"/>
    </row>
    <row r="161" spans="3:34" ht="15.75" customHeight="1">
      <c r="C161" s="208"/>
      <c r="E161" s="34"/>
      <c r="F161" s="34"/>
      <c r="G161" s="34"/>
      <c r="H161" s="34"/>
      <c r="I161" s="34"/>
      <c r="J161" s="34"/>
      <c r="K161" s="34"/>
      <c r="M161" s="21"/>
      <c r="AE161" s="21"/>
      <c r="AF161" s="21"/>
      <c r="AG161" s="21"/>
      <c r="AH161" s="21"/>
    </row>
    <row r="162" spans="3:34" ht="15.75" customHeight="1">
      <c r="C162" s="208"/>
      <c r="E162" s="34"/>
      <c r="F162" s="34"/>
      <c r="G162" s="34"/>
      <c r="H162" s="34"/>
      <c r="I162" s="34"/>
      <c r="J162" s="34"/>
      <c r="K162" s="34"/>
      <c r="M162" s="21"/>
      <c r="AE162" s="21"/>
      <c r="AF162" s="21"/>
      <c r="AG162" s="21"/>
      <c r="AH162" s="21"/>
    </row>
    <row r="163" spans="3:34" ht="15.75" customHeight="1">
      <c r="C163" s="208"/>
      <c r="E163" s="34"/>
      <c r="F163" s="34"/>
      <c r="G163" s="34"/>
      <c r="H163" s="34"/>
      <c r="I163" s="34"/>
      <c r="J163" s="34"/>
      <c r="K163" s="34"/>
      <c r="M163" s="21"/>
      <c r="AE163" s="21"/>
      <c r="AF163" s="21"/>
      <c r="AG163" s="21"/>
      <c r="AH163" s="21"/>
    </row>
    <row r="164" spans="3:34" ht="15.75" customHeight="1">
      <c r="C164" s="208"/>
      <c r="E164" s="34"/>
      <c r="F164" s="34"/>
      <c r="G164" s="34"/>
      <c r="H164" s="34"/>
      <c r="I164" s="34"/>
      <c r="J164" s="34"/>
      <c r="K164" s="34"/>
      <c r="M164" s="21"/>
      <c r="AE164" s="21"/>
      <c r="AF164" s="21"/>
      <c r="AG164" s="21"/>
      <c r="AH164" s="21"/>
    </row>
    <row r="165" spans="3:34" ht="15.75" customHeight="1">
      <c r="C165" s="208"/>
      <c r="E165" s="34"/>
      <c r="F165" s="34"/>
      <c r="G165" s="34"/>
      <c r="H165" s="34"/>
      <c r="I165" s="34"/>
      <c r="J165" s="34"/>
      <c r="K165" s="34"/>
      <c r="M165" s="21"/>
      <c r="AE165" s="21"/>
      <c r="AF165" s="21"/>
      <c r="AG165" s="21"/>
      <c r="AH165" s="21"/>
    </row>
    <row r="166" spans="3:34" ht="15.75" customHeight="1">
      <c r="C166" s="208"/>
      <c r="E166" s="34"/>
      <c r="F166" s="34"/>
      <c r="G166" s="34"/>
      <c r="H166" s="34"/>
      <c r="I166" s="34"/>
      <c r="J166" s="34"/>
      <c r="K166" s="34"/>
      <c r="M166" s="21"/>
      <c r="AE166" s="21"/>
      <c r="AF166" s="21"/>
      <c r="AG166" s="21"/>
      <c r="AH166" s="21"/>
    </row>
    <row r="167" spans="3:34" ht="15.75" customHeight="1">
      <c r="C167" s="208"/>
      <c r="E167" s="34"/>
      <c r="F167" s="34"/>
      <c r="G167" s="34"/>
      <c r="H167" s="34"/>
      <c r="I167" s="34"/>
      <c r="J167" s="34"/>
      <c r="K167" s="34"/>
      <c r="M167" s="21"/>
      <c r="AE167" s="21"/>
      <c r="AF167" s="21"/>
      <c r="AG167" s="21"/>
      <c r="AH167" s="21"/>
    </row>
    <row r="168" spans="3:34" ht="15.75" customHeight="1">
      <c r="C168" s="208"/>
      <c r="E168" s="34"/>
      <c r="F168" s="34"/>
      <c r="G168" s="34"/>
      <c r="H168" s="34"/>
      <c r="I168" s="34"/>
      <c r="J168" s="34"/>
      <c r="K168" s="34"/>
      <c r="M168" s="21"/>
      <c r="AE168" s="21"/>
      <c r="AF168" s="21"/>
      <c r="AG168" s="21"/>
      <c r="AH168" s="21"/>
    </row>
    <row r="169" spans="3:34" ht="15.75" customHeight="1">
      <c r="C169" s="208"/>
      <c r="E169" s="34"/>
      <c r="F169" s="34"/>
      <c r="G169" s="34"/>
      <c r="H169" s="34"/>
      <c r="I169" s="34"/>
      <c r="J169" s="34"/>
      <c r="K169" s="34"/>
      <c r="M169" s="21"/>
      <c r="AE169" s="21"/>
      <c r="AF169" s="21"/>
      <c r="AG169" s="21"/>
      <c r="AH169" s="21"/>
    </row>
    <row r="170" spans="3:34" ht="15.75" customHeight="1">
      <c r="C170" s="208"/>
      <c r="E170" s="34"/>
      <c r="F170" s="34"/>
      <c r="G170" s="34"/>
      <c r="H170" s="34"/>
      <c r="I170" s="34"/>
      <c r="J170" s="34"/>
      <c r="K170" s="34"/>
      <c r="M170" s="21"/>
      <c r="AE170" s="21"/>
      <c r="AF170" s="21"/>
      <c r="AG170" s="21"/>
      <c r="AH170" s="21"/>
    </row>
    <row r="171" spans="3:34" ht="15.75" customHeight="1">
      <c r="C171" s="208"/>
      <c r="E171" s="34"/>
      <c r="F171" s="34"/>
      <c r="G171" s="34"/>
      <c r="H171" s="34"/>
      <c r="I171" s="34"/>
      <c r="J171" s="34"/>
      <c r="K171" s="34"/>
      <c r="M171" s="21"/>
      <c r="AE171" s="21"/>
      <c r="AF171" s="21"/>
      <c r="AG171" s="21"/>
      <c r="AH171" s="21"/>
    </row>
    <row r="172" spans="3:34" ht="15.75" customHeight="1">
      <c r="C172" s="208"/>
      <c r="E172" s="34"/>
      <c r="F172" s="34"/>
      <c r="G172" s="34"/>
      <c r="H172" s="34"/>
      <c r="I172" s="34"/>
      <c r="J172" s="34"/>
      <c r="K172" s="34"/>
      <c r="M172" s="21"/>
      <c r="AE172" s="21"/>
      <c r="AF172" s="21"/>
      <c r="AG172" s="21"/>
      <c r="AH172" s="21"/>
    </row>
    <row r="173" spans="3:34" ht="15.75" customHeight="1">
      <c r="C173" s="208"/>
      <c r="E173" s="34"/>
      <c r="F173" s="34"/>
      <c r="G173" s="34"/>
      <c r="H173" s="34"/>
      <c r="I173" s="34"/>
      <c r="J173" s="34"/>
      <c r="K173" s="34"/>
      <c r="M173" s="21"/>
      <c r="AE173" s="21"/>
      <c r="AF173" s="21"/>
      <c r="AG173" s="21"/>
      <c r="AH173" s="21"/>
    </row>
    <row r="174" spans="3:34" ht="15.75" customHeight="1">
      <c r="C174" s="208"/>
      <c r="E174" s="34"/>
      <c r="F174" s="34"/>
      <c r="G174" s="34"/>
      <c r="H174" s="34"/>
      <c r="I174" s="34"/>
      <c r="J174" s="34"/>
      <c r="K174" s="34"/>
      <c r="M174" s="21"/>
      <c r="AE174" s="21"/>
      <c r="AF174" s="21"/>
      <c r="AG174" s="21"/>
      <c r="AH174" s="21"/>
    </row>
    <row r="175" spans="3:34" ht="15.75" customHeight="1">
      <c r="C175" s="208"/>
      <c r="E175" s="34"/>
      <c r="F175" s="34"/>
      <c r="G175" s="34"/>
      <c r="H175" s="34"/>
      <c r="I175" s="34"/>
      <c r="J175" s="34"/>
      <c r="K175" s="34"/>
      <c r="M175" s="21"/>
      <c r="AE175" s="21"/>
      <c r="AF175" s="21"/>
      <c r="AG175" s="21"/>
      <c r="AH175" s="21"/>
    </row>
    <row r="176" spans="3:34" ht="15.75" customHeight="1">
      <c r="C176" s="208"/>
      <c r="E176" s="34"/>
      <c r="F176" s="34"/>
      <c r="G176" s="34"/>
      <c r="H176" s="34"/>
      <c r="I176" s="34"/>
      <c r="J176" s="34"/>
      <c r="K176" s="34"/>
      <c r="M176" s="21"/>
      <c r="AE176" s="21"/>
      <c r="AF176" s="21"/>
      <c r="AG176" s="21"/>
      <c r="AH176" s="21"/>
    </row>
    <row r="177" spans="3:34" ht="15.75" customHeight="1">
      <c r="C177" s="208"/>
      <c r="E177" s="34"/>
      <c r="F177" s="34"/>
      <c r="G177" s="34"/>
      <c r="H177" s="34"/>
      <c r="I177" s="34"/>
      <c r="J177" s="34"/>
      <c r="K177" s="34"/>
      <c r="M177" s="21"/>
      <c r="AE177" s="21"/>
      <c r="AF177" s="21"/>
      <c r="AG177" s="21"/>
      <c r="AH177" s="21"/>
    </row>
    <row r="178" spans="3:34" ht="15.75" customHeight="1">
      <c r="C178" s="208"/>
      <c r="E178" s="34"/>
      <c r="F178" s="34"/>
      <c r="G178" s="34"/>
      <c r="H178" s="34"/>
      <c r="I178" s="34"/>
      <c r="J178" s="34"/>
      <c r="K178" s="34"/>
      <c r="M178" s="21"/>
      <c r="AE178" s="21"/>
      <c r="AF178" s="21"/>
      <c r="AG178" s="21"/>
      <c r="AH178" s="21"/>
    </row>
    <row r="179" spans="3:34" ht="15.75" customHeight="1">
      <c r="C179" s="208"/>
      <c r="E179" s="34"/>
      <c r="F179" s="34"/>
      <c r="G179" s="34"/>
      <c r="H179" s="34"/>
      <c r="I179" s="34"/>
      <c r="J179" s="34"/>
      <c r="K179" s="34"/>
      <c r="M179" s="21"/>
      <c r="AE179" s="21"/>
      <c r="AF179" s="21"/>
      <c r="AG179" s="21"/>
      <c r="AH179" s="21"/>
    </row>
    <row r="180" spans="3:34" ht="15.75" customHeight="1">
      <c r="C180" s="208"/>
      <c r="E180" s="34"/>
      <c r="F180" s="34"/>
      <c r="G180" s="34"/>
      <c r="H180" s="34"/>
      <c r="I180" s="34"/>
      <c r="J180" s="34"/>
      <c r="K180" s="34"/>
      <c r="M180" s="21"/>
      <c r="AE180" s="21"/>
      <c r="AF180" s="21"/>
      <c r="AG180" s="21"/>
      <c r="AH180" s="21"/>
    </row>
    <row r="181" spans="3:34" ht="15.75" customHeight="1">
      <c r="C181" s="208"/>
      <c r="E181" s="34"/>
      <c r="F181" s="34"/>
      <c r="G181" s="34"/>
      <c r="H181" s="34"/>
      <c r="I181" s="34"/>
      <c r="J181" s="34"/>
      <c r="K181" s="34"/>
      <c r="M181" s="21"/>
      <c r="AE181" s="21"/>
      <c r="AF181" s="21"/>
      <c r="AG181" s="21"/>
      <c r="AH181" s="21"/>
    </row>
    <row r="182" spans="3:34" ht="15.75" customHeight="1">
      <c r="C182" s="208"/>
      <c r="E182" s="34"/>
      <c r="F182" s="34"/>
      <c r="G182" s="34"/>
      <c r="H182" s="34"/>
      <c r="I182" s="34"/>
      <c r="J182" s="34"/>
      <c r="K182" s="34"/>
      <c r="M182" s="21"/>
      <c r="AE182" s="21"/>
      <c r="AF182" s="21"/>
      <c r="AG182" s="21"/>
      <c r="AH182" s="21"/>
    </row>
    <row r="183" spans="3:34" ht="15.75" customHeight="1">
      <c r="C183" s="208"/>
      <c r="E183" s="34"/>
      <c r="F183" s="34"/>
      <c r="G183" s="34"/>
      <c r="H183" s="34"/>
      <c r="I183" s="34"/>
      <c r="J183" s="34"/>
      <c r="K183" s="34"/>
      <c r="M183" s="21"/>
      <c r="AE183" s="21"/>
      <c r="AF183" s="21"/>
      <c r="AG183" s="21"/>
      <c r="AH183" s="21"/>
    </row>
    <row r="184" spans="3:34" ht="15.75" customHeight="1">
      <c r="C184" s="208"/>
      <c r="E184" s="34"/>
      <c r="F184" s="34"/>
      <c r="G184" s="34"/>
      <c r="H184" s="34"/>
      <c r="I184" s="34"/>
      <c r="J184" s="34"/>
      <c r="K184" s="34"/>
      <c r="M184" s="21"/>
      <c r="AE184" s="21"/>
      <c r="AF184" s="21"/>
      <c r="AG184" s="21"/>
      <c r="AH184" s="21"/>
    </row>
    <row r="185" spans="3:34" ht="15.75" customHeight="1">
      <c r="C185" s="208"/>
      <c r="E185" s="34"/>
      <c r="F185" s="34"/>
      <c r="G185" s="34"/>
      <c r="H185" s="34"/>
      <c r="I185" s="34"/>
      <c r="J185" s="34"/>
      <c r="K185" s="34"/>
      <c r="M185" s="21"/>
      <c r="AE185" s="21"/>
      <c r="AF185" s="21"/>
      <c r="AG185" s="21"/>
      <c r="AH185" s="21"/>
    </row>
    <row r="186" spans="3:34" ht="15.75" customHeight="1">
      <c r="C186" s="208"/>
      <c r="E186" s="34"/>
      <c r="F186" s="34"/>
      <c r="G186" s="34"/>
      <c r="H186" s="34"/>
      <c r="I186" s="34"/>
      <c r="J186" s="34"/>
      <c r="K186" s="34"/>
      <c r="M186" s="21"/>
      <c r="AE186" s="21"/>
      <c r="AF186" s="21"/>
      <c r="AG186" s="21"/>
      <c r="AH186" s="21"/>
    </row>
    <row r="187" spans="3:34" ht="15.75" customHeight="1">
      <c r="C187" s="208"/>
      <c r="E187" s="34"/>
      <c r="F187" s="34"/>
      <c r="G187" s="34"/>
      <c r="H187" s="34"/>
      <c r="I187" s="34"/>
      <c r="J187" s="34"/>
      <c r="K187" s="34"/>
      <c r="M187" s="21"/>
      <c r="AE187" s="21"/>
      <c r="AF187" s="21"/>
      <c r="AG187" s="21"/>
      <c r="AH187" s="21"/>
    </row>
    <row r="188" spans="3:34" ht="15.75" customHeight="1">
      <c r="C188" s="208"/>
      <c r="E188" s="34"/>
      <c r="F188" s="34"/>
      <c r="G188" s="34"/>
      <c r="H188" s="34"/>
      <c r="I188" s="34"/>
      <c r="J188" s="34"/>
      <c r="K188" s="34"/>
      <c r="M188" s="21"/>
      <c r="AE188" s="21"/>
      <c r="AF188" s="21"/>
      <c r="AG188" s="21"/>
      <c r="AH188" s="21"/>
    </row>
    <row r="189" spans="3:34" ht="15.75" customHeight="1">
      <c r="C189" s="208"/>
      <c r="E189" s="34"/>
      <c r="F189" s="34"/>
      <c r="G189" s="34"/>
      <c r="H189" s="34"/>
      <c r="I189" s="34"/>
      <c r="J189" s="34"/>
      <c r="K189" s="34"/>
      <c r="M189" s="21"/>
      <c r="AE189" s="21"/>
      <c r="AF189" s="21"/>
      <c r="AG189" s="21"/>
      <c r="AH189" s="21"/>
    </row>
    <row r="190" spans="3:34" ht="15.75" customHeight="1">
      <c r="C190" s="208"/>
      <c r="E190" s="34"/>
      <c r="F190" s="34"/>
      <c r="G190" s="34"/>
      <c r="H190" s="34"/>
      <c r="I190" s="34"/>
      <c r="J190" s="34"/>
      <c r="K190" s="34"/>
      <c r="M190" s="21"/>
      <c r="AE190" s="21"/>
      <c r="AF190" s="21"/>
      <c r="AG190" s="21"/>
      <c r="AH190" s="21"/>
    </row>
    <row r="191" spans="3:34" ht="15.75" customHeight="1">
      <c r="C191" s="208"/>
      <c r="E191" s="34"/>
      <c r="F191" s="34"/>
      <c r="G191" s="34"/>
      <c r="H191" s="34"/>
      <c r="I191" s="34"/>
      <c r="J191" s="34"/>
      <c r="K191" s="34"/>
      <c r="M191" s="21"/>
      <c r="AE191" s="21"/>
      <c r="AF191" s="21"/>
      <c r="AG191" s="21"/>
      <c r="AH191" s="21"/>
    </row>
    <row r="192" spans="3:34" ht="15.75" customHeight="1">
      <c r="C192" s="208"/>
      <c r="E192" s="34"/>
      <c r="F192" s="34"/>
      <c r="G192" s="34"/>
      <c r="H192" s="34"/>
      <c r="I192" s="34"/>
      <c r="J192" s="34"/>
      <c r="K192" s="34"/>
      <c r="M192" s="21"/>
      <c r="AE192" s="21"/>
      <c r="AF192" s="21"/>
      <c r="AG192" s="21"/>
      <c r="AH192" s="21"/>
    </row>
    <row r="193" spans="3:34" ht="15.75" customHeight="1">
      <c r="C193" s="208"/>
      <c r="E193" s="34"/>
      <c r="F193" s="34"/>
      <c r="G193" s="34"/>
      <c r="H193" s="34"/>
      <c r="I193" s="34"/>
      <c r="J193" s="34"/>
      <c r="K193" s="34"/>
      <c r="M193" s="21"/>
      <c r="AE193" s="21"/>
      <c r="AF193" s="21"/>
      <c r="AG193" s="21"/>
      <c r="AH193" s="21"/>
    </row>
    <row r="194" spans="3:34" ht="15.75" customHeight="1">
      <c r="C194" s="208"/>
      <c r="E194" s="34"/>
      <c r="F194" s="34"/>
      <c r="G194" s="34"/>
      <c r="H194" s="34"/>
      <c r="I194" s="34"/>
      <c r="J194" s="34"/>
      <c r="K194" s="34"/>
      <c r="M194" s="21"/>
      <c r="AE194" s="21"/>
      <c r="AF194" s="21"/>
      <c r="AG194" s="21"/>
      <c r="AH194" s="21"/>
    </row>
    <row r="195" spans="3:34" ht="15.75" customHeight="1">
      <c r="C195" s="208"/>
      <c r="E195" s="34"/>
      <c r="F195" s="34"/>
      <c r="G195" s="34"/>
      <c r="H195" s="34"/>
      <c r="I195" s="34"/>
      <c r="J195" s="34"/>
      <c r="K195" s="34"/>
      <c r="M195" s="21"/>
      <c r="AE195" s="21"/>
      <c r="AF195" s="21"/>
      <c r="AG195" s="21"/>
      <c r="AH195" s="21"/>
    </row>
    <row r="196" spans="3:34" ht="15.75" customHeight="1">
      <c r="C196" s="208"/>
      <c r="E196" s="34"/>
      <c r="F196" s="34"/>
      <c r="G196" s="34"/>
      <c r="H196" s="34"/>
      <c r="I196" s="34"/>
      <c r="J196" s="34"/>
      <c r="K196" s="34"/>
      <c r="M196" s="21"/>
      <c r="AE196" s="21"/>
      <c r="AF196" s="21"/>
      <c r="AG196" s="21"/>
      <c r="AH196" s="21"/>
    </row>
    <row r="197" spans="3:34" ht="15.75" customHeight="1">
      <c r="C197" s="208"/>
      <c r="E197" s="34"/>
      <c r="F197" s="34"/>
      <c r="G197" s="34"/>
      <c r="H197" s="34"/>
      <c r="I197" s="34"/>
      <c r="J197" s="34"/>
      <c r="K197" s="34"/>
      <c r="M197" s="21"/>
      <c r="AE197" s="21"/>
      <c r="AF197" s="21"/>
      <c r="AG197" s="21"/>
      <c r="AH197" s="21"/>
    </row>
    <row r="198" spans="3:34" ht="15.75" customHeight="1">
      <c r="C198" s="208"/>
      <c r="E198" s="34"/>
      <c r="F198" s="34"/>
      <c r="G198" s="34"/>
      <c r="H198" s="34"/>
      <c r="I198" s="34"/>
      <c r="J198" s="34"/>
      <c r="K198" s="34"/>
      <c r="M198" s="21"/>
      <c r="AE198" s="21"/>
      <c r="AF198" s="21"/>
      <c r="AG198" s="21"/>
      <c r="AH198" s="21"/>
    </row>
    <row r="199" spans="3:34" ht="15.75" customHeight="1">
      <c r="C199" s="208"/>
      <c r="E199" s="34"/>
      <c r="F199" s="34"/>
      <c r="G199" s="34"/>
      <c r="H199" s="34"/>
      <c r="I199" s="34"/>
      <c r="J199" s="34"/>
      <c r="K199" s="34"/>
      <c r="M199" s="21"/>
      <c r="AE199" s="21"/>
      <c r="AF199" s="21"/>
      <c r="AG199" s="21"/>
      <c r="AH199" s="21"/>
    </row>
    <row r="200" spans="3:34" ht="15.75" customHeight="1">
      <c r="C200" s="208"/>
      <c r="E200" s="34"/>
      <c r="F200" s="34"/>
      <c r="G200" s="34"/>
      <c r="H200" s="34"/>
      <c r="I200" s="34"/>
      <c r="J200" s="34"/>
      <c r="K200" s="34"/>
      <c r="M200" s="21"/>
      <c r="AE200" s="21"/>
      <c r="AF200" s="21"/>
      <c r="AG200" s="21"/>
      <c r="AH200" s="21"/>
    </row>
    <row r="201" spans="3:34" ht="15.75" customHeight="1">
      <c r="C201" s="208"/>
      <c r="E201" s="34"/>
      <c r="F201" s="34"/>
      <c r="G201" s="34"/>
      <c r="H201" s="34"/>
      <c r="I201" s="34"/>
      <c r="J201" s="34"/>
      <c r="K201" s="34"/>
      <c r="M201" s="21"/>
      <c r="AE201" s="21"/>
      <c r="AF201" s="21"/>
      <c r="AG201" s="21"/>
      <c r="AH201" s="21"/>
    </row>
    <row r="202" spans="3:34" ht="15.75" customHeight="1">
      <c r="C202" s="208"/>
      <c r="E202" s="34"/>
      <c r="F202" s="34"/>
      <c r="G202" s="34"/>
      <c r="H202" s="34"/>
      <c r="I202" s="34"/>
      <c r="J202" s="34"/>
      <c r="K202" s="34"/>
      <c r="M202" s="21"/>
      <c r="AE202" s="21"/>
      <c r="AF202" s="21"/>
      <c r="AG202" s="21"/>
      <c r="AH202" s="21"/>
    </row>
    <row r="203" spans="3:34" ht="15.75" customHeight="1">
      <c r="C203" s="208"/>
      <c r="E203" s="34"/>
      <c r="F203" s="34"/>
      <c r="G203" s="34"/>
      <c r="H203" s="34"/>
      <c r="I203" s="34"/>
      <c r="J203" s="34"/>
      <c r="K203" s="34"/>
      <c r="M203" s="21"/>
      <c r="AE203" s="21"/>
      <c r="AF203" s="21"/>
      <c r="AG203" s="21"/>
      <c r="AH203" s="21"/>
    </row>
    <row r="204" spans="3:34" ht="15.75" customHeight="1">
      <c r="C204" s="208"/>
      <c r="E204" s="34"/>
      <c r="F204" s="34"/>
      <c r="G204" s="34"/>
      <c r="H204" s="34"/>
      <c r="I204" s="34"/>
      <c r="J204" s="34"/>
      <c r="K204" s="34"/>
      <c r="M204" s="21"/>
      <c r="AE204" s="21"/>
      <c r="AF204" s="21"/>
      <c r="AG204" s="21"/>
      <c r="AH204" s="21"/>
    </row>
    <row r="205" spans="3:34" ht="15.75" customHeight="1">
      <c r="C205" s="208"/>
      <c r="E205" s="34"/>
      <c r="F205" s="34"/>
      <c r="G205" s="34"/>
      <c r="H205" s="34"/>
      <c r="I205" s="34"/>
      <c r="J205" s="34"/>
      <c r="K205" s="34"/>
      <c r="M205" s="21"/>
      <c r="AE205" s="21"/>
      <c r="AF205" s="21"/>
      <c r="AG205" s="21"/>
      <c r="AH205" s="21"/>
    </row>
    <row r="206" spans="3:34" ht="15.75" customHeight="1">
      <c r="C206" s="208"/>
      <c r="E206" s="34"/>
      <c r="F206" s="34"/>
      <c r="G206" s="34"/>
      <c r="H206" s="34"/>
      <c r="I206" s="34"/>
      <c r="J206" s="34"/>
      <c r="K206" s="34"/>
      <c r="M206" s="21"/>
      <c r="AE206" s="21"/>
      <c r="AF206" s="21"/>
      <c r="AG206" s="21"/>
      <c r="AH206" s="21"/>
    </row>
    <row r="207" spans="3:34" ht="15.75" customHeight="1">
      <c r="C207" s="208"/>
      <c r="E207" s="34"/>
      <c r="F207" s="34"/>
      <c r="G207" s="34"/>
      <c r="H207" s="34"/>
      <c r="I207" s="34"/>
      <c r="J207" s="34"/>
      <c r="K207" s="34"/>
      <c r="M207" s="21"/>
      <c r="AE207" s="21"/>
      <c r="AF207" s="21"/>
      <c r="AG207" s="21"/>
      <c r="AH207" s="21"/>
    </row>
    <row r="208" spans="3:34" ht="15.75" customHeight="1">
      <c r="C208" s="208"/>
      <c r="E208" s="34"/>
      <c r="F208" s="34"/>
      <c r="G208" s="34"/>
      <c r="H208" s="34"/>
      <c r="I208" s="34"/>
      <c r="J208" s="34"/>
      <c r="K208" s="34"/>
      <c r="M208" s="21"/>
      <c r="AE208" s="21"/>
      <c r="AF208" s="21"/>
      <c r="AG208" s="21"/>
      <c r="AH208" s="21"/>
    </row>
    <row r="209" spans="3:34" ht="15.75" customHeight="1">
      <c r="C209" s="208"/>
      <c r="E209" s="34"/>
      <c r="F209" s="34"/>
      <c r="G209" s="34"/>
      <c r="H209" s="34"/>
      <c r="I209" s="34"/>
      <c r="J209" s="34"/>
      <c r="K209" s="34"/>
      <c r="M209" s="21"/>
      <c r="AE209" s="21"/>
      <c r="AF209" s="21"/>
      <c r="AG209" s="21"/>
      <c r="AH209" s="21"/>
    </row>
    <row r="210" spans="3:34" ht="15.75" customHeight="1">
      <c r="C210" s="208"/>
      <c r="E210" s="34"/>
      <c r="F210" s="34"/>
      <c r="G210" s="34"/>
      <c r="H210" s="34"/>
      <c r="I210" s="34"/>
      <c r="J210" s="34"/>
      <c r="K210" s="34"/>
      <c r="M210" s="21"/>
      <c r="AE210" s="21"/>
      <c r="AF210" s="21"/>
      <c r="AG210" s="21"/>
      <c r="AH210" s="21"/>
    </row>
    <row r="211" spans="3:34" ht="15.75" customHeight="1">
      <c r="C211" s="208"/>
      <c r="E211" s="34"/>
      <c r="F211" s="34"/>
      <c r="G211" s="34"/>
      <c r="H211" s="34"/>
      <c r="I211" s="34"/>
      <c r="J211" s="34"/>
      <c r="K211" s="34"/>
      <c r="M211" s="21"/>
      <c r="AE211" s="21"/>
      <c r="AF211" s="21"/>
      <c r="AG211" s="21"/>
      <c r="AH211" s="21"/>
    </row>
    <row r="212" spans="3:34" ht="15.75" customHeight="1">
      <c r="C212" s="208"/>
      <c r="E212" s="34"/>
      <c r="F212" s="34"/>
      <c r="G212" s="34"/>
      <c r="H212" s="34"/>
      <c r="I212" s="34"/>
      <c r="J212" s="34"/>
      <c r="K212" s="34"/>
      <c r="M212" s="21"/>
      <c r="AE212" s="21"/>
      <c r="AF212" s="21"/>
      <c r="AG212" s="21"/>
      <c r="AH212" s="21"/>
    </row>
    <row r="213" spans="3:34" ht="15.75" customHeight="1">
      <c r="C213" s="208"/>
      <c r="E213" s="34"/>
      <c r="F213" s="34"/>
      <c r="G213" s="34"/>
      <c r="H213" s="34"/>
      <c r="I213" s="34"/>
      <c r="J213" s="34"/>
      <c r="K213" s="34"/>
      <c r="M213" s="21"/>
      <c r="AE213" s="21"/>
      <c r="AF213" s="21"/>
      <c r="AG213" s="21"/>
      <c r="AH213" s="21"/>
    </row>
    <row r="214" spans="3:34" ht="15.75" customHeight="1">
      <c r="C214" s="208"/>
      <c r="E214" s="34"/>
      <c r="F214" s="34"/>
      <c r="G214" s="34"/>
      <c r="H214" s="34"/>
      <c r="I214" s="34"/>
      <c r="J214" s="34"/>
      <c r="K214" s="34"/>
      <c r="M214" s="21"/>
      <c r="AE214" s="21"/>
      <c r="AF214" s="21"/>
      <c r="AG214" s="21"/>
      <c r="AH214" s="21"/>
    </row>
    <row r="215" spans="3:34" ht="15.75" customHeight="1">
      <c r="C215" s="208"/>
      <c r="E215" s="34"/>
      <c r="F215" s="34"/>
      <c r="G215" s="34"/>
      <c r="H215" s="34"/>
      <c r="I215" s="34"/>
      <c r="J215" s="34"/>
      <c r="K215" s="34"/>
      <c r="M215" s="21"/>
      <c r="AE215" s="21"/>
      <c r="AF215" s="21"/>
      <c r="AG215" s="21"/>
      <c r="AH215" s="21"/>
    </row>
    <row r="216" spans="3:34" ht="15.75" customHeight="1">
      <c r="C216" s="208"/>
      <c r="E216" s="34"/>
      <c r="F216" s="34"/>
      <c r="G216" s="34"/>
      <c r="H216" s="34"/>
      <c r="I216" s="34"/>
      <c r="J216" s="34"/>
      <c r="K216" s="34"/>
      <c r="M216" s="21"/>
      <c r="AE216" s="21"/>
      <c r="AF216" s="21"/>
      <c r="AG216" s="21"/>
      <c r="AH216" s="21"/>
    </row>
    <row r="217" spans="3:34" ht="15.75" customHeight="1">
      <c r="C217" s="208"/>
      <c r="E217" s="34"/>
      <c r="F217" s="34"/>
      <c r="G217" s="34"/>
      <c r="H217" s="34"/>
      <c r="I217" s="34"/>
      <c r="J217" s="34"/>
      <c r="K217" s="34"/>
      <c r="M217" s="21"/>
      <c r="AE217" s="21"/>
      <c r="AF217" s="21"/>
      <c r="AG217" s="21"/>
      <c r="AH217" s="21"/>
    </row>
    <row r="218" spans="3:34" ht="15.75" customHeight="1">
      <c r="C218" s="208"/>
      <c r="E218" s="34"/>
      <c r="F218" s="34"/>
      <c r="G218" s="34"/>
      <c r="H218" s="34"/>
      <c r="I218" s="34"/>
      <c r="J218" s="34"/>
      <c r="K218" s="34"/>
      <c r="M218" s="21"/>
      <c r="AE218" s="21"/>
      <c r="AF218" s="21"/>
      <c r="AG218" s="21"/>
      <c r="AH218" s="21"/>
    </row>
    <row r="219" spans="3:34" ht="15.75" customHeight="1">
      <c r="C219" s="208"/>
      <c r="E219" s="34"/>
      <c r="F219" s="34"/>
      <c r="G219" s="34"/>
      <c r="H219" s="34"/>
      <c r="I219" s="34"/>
      <c r="J219" s="34"/>
      <c r="K219" s="34"/>
      <c r="M219" s="21"/>
      <c r="AE219" s="21"/>
      <c r="AF219" s="21"/>
      <c r="AG219" s="21"/>
      <c r="AH219" s="21"/>
    </row>
    <row r="220" spans="3:34" ht="15.75" customHeight="1">
      <c r="C220" s="208"/>
      <c r="E220" s="34"/>
      <c r="F220" s="34"/>
      <c r="G220" s="34"/>
      <c r="H220" s="34"/>
      <c r="I220" s="34"/>
      <c r="J220" s="34"/>
      <c r="K220" s="34"/>
      <c r="M220" s="21"/>
      <c r="AE220" s="21"/>
      <c r="AF220" s="21"/>
      <c r="AG220" s="21"/>
      <c r="AH220" s="21"/>
    </row>
    <row r="221" spans="3:34" ht="15.75" customHeight="1">
      <c r="C221" s="208"/>
      <c r="E221" s="34"/>
      <c r="F221" s="34"/>
      <c r="G221" s="34"/>
      <c r="H221" s="34"/>
      <c r="I221" s="34"/>
      <c r="J221" s="34"/>
      <c r="K221" s="34"/>
      <c r="M221" s="21"/>
      <c r="AE221" s="21"/>
      <c r="AF221" s="21"/>
      <c r="AG221" s="21"/>
      <c r="AH221" s="21"/>
    </row>
    <row r="222" spans="3:34" ht="15.75" customHeight="1">
      <c r="C222" s="208"/>
      <c r="E222" s="34"/>
      <c r="F222" s="34"/>
      <c r="G222" s="34"/>
      <c r="H222" s="34"/>
      <c r="I222" s="34"/>
      <c r="J222" s="34"/>
      <c r="K222" s="34"/>
      <c r="M222" s="21"/>
      <c r="AE222" s="21"/>
      <c r="AF222" s="21"/>
      <c r="AG222" s="21"/>
      <c r="AH222" s="21"/>
    </row>
    <row r="223" spans="3:34" ht="15.75" customHeight="1">
      <c r="C223" s="208"/>
      <c r="E223" s="34"/>
      <c r="F223" s="34"/>
      <c r="G223" s="34"/>
      <c r="H223" s="34"/>
      <c r="I223" s="34"/>
      <c r="J223" s="34"/>
      <c r="K223" s="34"/>
      <c r="M223" s="21"/>
      <c r="AE223" s="21"/>
      <c r="AF223" s="21"/>
      <c r="AG223" s="21"/>
      <c r="AH223" s="21"/>
    </row>
    <row r="224" spans="3:34" ht="15.75" customHeight="1">
      <c r="C224" s="208"/>
      <c r="E224" s="34"/>
      <c r="F224" s="34"/>
      <c r="G224" s="34"/>
      <c r="H224" s="34"/>
      <c r="I224" s="34"/>
      <c r="J224" s="34"/>
      <c r="K224" s="34"/>
      <c r="M224" s="21"/>
      <c r="AE224" s="21"/>
      <c r="AF224" s="21"/>
      <c r="AG224" s="21"/>
      <c r="AH224" s="21"/>
    </row>
    <row r="225" spans="3:34" ht="15.75" customHeight="1">
      <c r="C225" s="208"/>
      <c r="E225" s="34"/>
      <c r="F225" s="34"/>
      <c r="G225" s="34"/>
      <c r="H225" s="34"/>
      <c r="I225" s="34"/>
      <c r="J225" s="34"/>
      <c r="K225" s="34"/>
      <c r="M225" s="21"/>
      <c r="AE225" s="21"/>
      <c r="AF225" s="21"/>
      <c r="AG225" s="21"/>
      <c r="AH225" s="21"/>
    </row>
    <row r="226" spans="3:34" ht="15.75" customHeight="1">
      <c r="C226" s="208"/>
      <c r="E226" s="34"/>
      <c r="F226" s="34"/>
      <c r="G226" s="34"/>
      <c r="H226" s="34"/>
      <c r="I226" s="34"/>
      <c r="J226" s="34"/>
      <c r="K226" s="34"/>
      <c r="M226" s="21"/>
      <c r="AE226" s="21"/>
      <c r="AF226" s="21"/>
      <c r="AG226" s="21"/>
      <c r="AH226" s="21"/>
    </row>
    <row r="227" spans="3:34" ht="15.75" customHeight="1">
      <c r="C227" s="208"/>
      <c r="E227" s="34"/>
      <c r="F227" s="34"/>
      <c r="G227" s="34"/>
      <c r="H227" s="34"/>
      <c r="I227" s="34"/>
      <c r="J227" s="34"/>
      <c r="K227" s="34"/>
      <c r="M227" s="21"/>
      <c r="AE227" s="21"/>
      <c r="AF227" s="21"/>
      <c r="AG227" s="21"/>
      <c r="AH227" s="21"/>
    </row>
    <row r="228" spans="3:34" ht="15.75" customHeight="1">
      <c r="C228" s="208"/>
      <c r="E228" s="34"/>
      <c r="F228" s="34"/>
      <c r="G228" s="34"/>
      <c r="H228" s="34"/>
      <c r="I228" s="34"/>
      <c r="J228" s="34"/>
      <c r="K228" s="34"/>
      <c r="M228" s="21"/>
      <c r="AE228" s="21"/>
      <c r="AF228" s="21"/>
      <c r="AG228" s="21"/>
      <c r="AH228" s="21"/>
    </row>
    <row r="229" spans="3:34" ht="15.75" customHeight="1">
      <c r="C229" s="208"/>
      <c r="E229" s="34"/>
      <c r="F229" s="34"/>
      <c r="G229" s="34"/>
      <c r="H229" s="34"/>
      <c r="I229" s="34"/>
      <c r="J229" s="34"/>
      <c r="K229" s="34"/>
      <c r="M229" s="21"/>
      <c r="AE229" s="21"/>
      <c r="AF229" s="21"/>
      <c r="AG229" s="21"/>
      <c r="AH229" s="21"/>
    </row>
    <row r="230" spans="3:34" ht="15.75" customHeight="1">
      <c r="C230" s="208"/>
      <c r="E230" s="34"/>
      <c r="F230" s="34"/>
      <c r="G230" s="34"/>
      <c r="H230" s="34"/>
      <c r="I230" s="34"/>
      <c r="J230" s="34"/>
      <c r="K230" s="34"/>
      <c r="M230" s="21"/>
      <c r="AE230" s="21"/>
      <c r="AF230" s="21"/>
      <c r="AG230" s="21"/>
      <c r="AH230" s="21"/>
    </row>
    <row r="231" spans="3:34" ht="15.75" customHeight="1">
      <c r="C231" s="208"/>
      <c r="E231" s="34"/>
      <c r="F231" s="34"/>
      <c r="G231" s="34"/>
      <c r="H231" s="34"/>
      <c r="I231" s="34"/>
      <c r="J231" s="34"/>
      <c r="K231" s="34"/>
      <c r="M231" s="21"/>
      <c r="AE231" s="21"/>
      <c r="AF231" s="21"/>
      <c r="AG231" s="21"/>
      <c r="AH231" s="21"/>
    </row>
    <row r="232" spans="3:34" ht="15.75" customHeight="1">
      <c r="C232" s="208"/>
      <c r="E232" s="34"/>
      <c r="F232" s="34"/>
      <c r="G232" s="34"/>
      <c r="H232" s="34"/>
      <c r="I232" s="34"/>
      <c r="J232" s="34"/>
      <c r="K232" s="34"/>
      <c r="M232" s="21"/>
      <c r="AE232" s="21"/>
      <c r="AF232" s="21"/>
      <c r="AG232" s="21"/>
      <c r="AH232" s="21"/>
    </row>
    <row r="233" spans="3:34" ht="15.75" customHeight="1">
      <c r="C233" s="208"/>
      <c r="E233" s="34"/>
      <c r="F233" s="34"/>
      <c r="G233" s="34"/>
      <c r="H233" s="34"/>
      <c r="I233" s="34"/>
      <c r="J233" s="34"/>
      <c r="K233" s="34"/>
      <c r="M233" s="21"/>
      <c r="AE233" s="21"/>
      <c r="AF233" s="21"/>
      <c r="AG233" s="21"/>
      <c r="AH233" s="21"/>
    </row>
    <row r="234" spans="3:34" ht="15.75" customHeight="1">
      <c r="C234" s="208"/>
      <c r="E234" s="34"/>
      <c r="F234" s="34"/>
      <c r="G234" s="34"/>
      <c r="H234" s="34"/>
      <c r="I234" s="34"/>
      <c r="J234" s="34"/>
      <c r="K234" s="34"/>
      <c r="M234" s="21"/>
      <c r="AE234" s="21"/>
      <c r="AF234" s="21"/>
      <c r="AG234" s="21"/>
      <c r="AH234" s="21"/>
    </row>
    <row r="235" spans="3:34" ht="15.75" customHeight="1">
      <c r="C235" s="208"/>
      <c r="E235" s="34"/>
      <c r="F235" s="34"/>
      <c r="G235" s="34"/>
      <c r="H235" s="34"/>
      <c r="I235" s="34"/>
      <c r="J235" s="34"/>
      <c r="K235" s="34"/>
      <c r="M235" s="21"/>
      <c r="AE235" s="21"/>
      <c r="AF235" s="21"/>
      <c r="AG235" s="21"/>
      <c r="AH235" s="21"/>
    </row>
    <row r="236" spans="3:34" ht="15.75" customHeight="1">
      <c r="C236" s="208"/>
      <c r="E236" s="34"/>
      <c r="F236" s="34"/>
      <c r="G236" s="34"/>
      <c r="H236" s="34"/>
      <c r="I236" s="34"/>
      <c r="J236" s="34"/>
      <c r="K236" s="34"/>
      <c r="M236" s="21"/>
      <c r="AE236" s="21"/>
      <c r="AF236" s="21"/>
      <c r="AG236" s="21"/>
      <c r="AH236" s="21"/>
    </row>
    <row r="237" spans="3:34" ht="15.75" customHeight="1">
      <c r="C237" s="208"/>
      <c r="E237" s="34"/>
      <c r="F237" s="34"/>
      <c r="G237" s="34"/>
      <c r="H237" s="34"/>
      <c r="I237" s="34"/>
      <c r="J237" s="34"/>
      <c r="K237" s="34"/>
      <c r="M237" s="21"/>
      <c r="AE237" s="21"/>
      <c r="AF237" s="21"/>
      <c r="AG237" s="21"/>
      <c r="AH237" s="21"/>
    </row>
    <row r="238" spans="3:34" ht="15.75" customHeight="1">
      <c r="C238" s="208"/>
      <c r="E238" s="34"/>
      <c r="F238" s="34"/>
      <c r="G238" s="34"/>
      <c r="H238" s="34"/>
      <c r="I238" s="34"/>
      <c r="J238" s="34"/>
      <c r="K238" s="34"/>
      <c r="M238" s="21"/>
      <c r="AE238" s="21"/>
      <c r="AF238" s="21"/>
      <c r="AG238" s="21"/>
      <c r="AH238" s="21"/>
    </row>
    <row r="239" spans="3:34" ht="15.75" customHeight="1">
      <c r="C239" s="208"/>
      <c r="E239" s="34"/>
      <c r="F239" s="34"/>
      <c r="G239" s="34"/>
      <c r="H239" s="34"/>
      <c r="I239" s="34"/>
      <c r="J239" s="34"/>
      <c r="K239" s="34"/>
      <c r="M239" s="21"/>
      <c r="AE239" s="21"/>
      <c r="AF239" s="21"/>
      <c r="AG239" s="21"/>
      <c r="AH239" s="21"/>
    </row>
    <row r="240" spans="3:34" ht="15.75" customHeight="1">
      <c r="C240" s="208"/>
      <c r="E240" s="34"/>
      <c r="F240" s="34"/>
      <c r="G240" s="34"/>
      <c r="H240" s="34"/>
      <c r="I240" s="34"/>
      <c r="J240" s="34"/>
      <c r="K240" s="34"/>
      <c r="M240" s="21"/>
      <c r="AE240" s="21"/>
      <c r="AF240" s="21"/>
      <c r="AG240" s="21"/>
      <c r="AH240" s="21"/>
    </row>
    <row r="241" spans="3:34" ht="15.75" customHeight="1">
      <c r="C241" s="208"/>
      <c r="E241" s="34"/>
      <c r="F241" s="34"/>
      <c r="G241" s="34"/>
      <c r="H241" s="34"/>
      <c r="I241" s="34"/>
      <c r="J241" s="34"/>
      <c r="K241" s="34"/>
      <c r="M241" s="21"/>
      <c r="AE241" s="21"/>
      <c r="AF241" s="21"/>
      <c r="AG241" s="21"/>
      <c r="AH241" s="21"/>
    </row>
    <row r="242" spans="3:34" ht="15.75" customHeight="1">
      <c r="C242" s="208"/>
      <c r="E242" s="34"/>
      <c r="F242" s="34"/>
      <c r="G242" s="34"/>
      <c r="H242" s="34"/>
      <c r="I242" s="34"/>
      <c r="J242" s="34"/>
      <c r="K242" s="34"/>
      <c r="M242" s="21"/>
      <c r="AE242" s="21"/>
      <c r="AF242" s="21"/>
      <c r="AG242" s="21"/>
      <c r="AH242" s="21"/>
    </row>
    <row r="243" spans="3:34" ht="15.75" customHeight="1">
      <c r="C243" s="208"/>
      <c r="E243" s="34"/>
      <c r="F243" s="34"/>
      <c r="G243" s="34"/>
      <c r="H243" s="34"/>
      <c r="I243" s="34"/>
      <c r="J243" s="34"/>
      <c r="K243" s="34"/>
      <c r="M243" s="21"/>
      <c r="AE243" s="21"/>
      <c r="AF243" s="21"/>
      <c r="AG243" s="21"/>
      <c r="AH243" s="21"/>
    </row>
    <row r="244" spans="3:34" ht="15.75" customHeight="1">
      <c r="C244" s="208"/>
      <c r="E244" s="34"/>
      <c r="F244" s="34"/>
      <c r="G244" s="34"/>
      <c r="H244" s="34"/>
      <c r="I244" s="34"/>
      <c r="J244" s="34"/>
      <c r="K244" s="34"/>
      <c r="M244" s="21"/>
      <c r="AE244" s="21"/>
      <c r="AF244" s="21"/>
      <c r="AG244" s="21"/>
      <c r="AH244" s="21"/>
    </row>
    <row r="245" spans="3:34" ht="15.75" customHeight="1">
      <c r="C245" s="208"/>
      <c r="E245" s="34"/>
      <c r="F245" s="34"/>
      <c r="G245" s="34"/>
      <c r="H245" s="34"/>
      <c r="I245" s="34"/>
      <c r="J245" s="34"/>
      <c r="K245" s="34"/>
      <c r="M245" s="21"/>
      <c r="AE245" s="21"/>
      <c r="AF245" s="21"/>
      <c r="AG245" s="21"/>
      <c r="AH245" s="21"/>
    </row>
    <row r="246" spans="3:34" ht="15.75" customHeight="1">
      <c r="C246" s="208"/>
      <c r="E246" s="34"/>
      <c r="F246" s="34"/>
      <c r="G246" s="34"/>
      <c r="H246" s="34"/>
      <c r="I246" s="34"/>
      <c r="J246" s="34"/>
      <c r="K246" s="34"/>
      <c r="M246" s="21"/>
      <c r="AE246" s="21"/>
      <c r="AF246" s="21"/>
      <c r="AG246" s="21"/>
      <c r="AH246" s="21"/>
    </row>
    <row r="247" spans="3:34" ht="15.75" customHeight="1">
      <c r="C247" s="208"/>
      <c r="E247" s="34"/>
      <c r="F247" s="34"/>
      <c r="G247" s="34"/>
      <c r="H247" s="34"/>
      <c r="I247" s="34"/>
      <c r="J247" s="34"/>
      <c r="K247" s="34"/>
      <c r="M247" s="21"/>
      <c r="AE247" s="21"/>
      <c r="AF247" s="21"/>
      <c r="AG247" s="21"/>
      <c r="AH247" s="21"/>
    </row>
    <row r="248" spans="3:34" ht="15.75" customHeight="1">
      <c r="C248" s="208"/>
      <c r="E248" s="34"/>
      <c r="F248" s="34"/>
      <c r="G248" s="34"/>
      <c r="H248" s="34"/>
      <c r="I248" s="34"/>
      <c r="J248" s="34"/>
      <c r="K248" s="34"/>
      <c r="M248" s="21"/>
      <c r="AE248" s="21"/>
      <c r="AF248" s="21"/>
      <c r="AG248" s="21"/>
      <c r="AH248" s="21"/>
    </row>
    <row r="249" spans="3:34" ht="15.75" customHeight="1">
      <c r="C249" s="208"/>
      <c r="E249" s="34"/>
      <c r="F249" s="34"/>
      <c r="G249" s="34"/>
      <c r="H249" s="34"/>
      <c r="I249" s="34"/>
      <c r="J249" s="34"/>
      <c r="K249" s="34"/>
      <c r="M249" s="21"/>
      <c r="AE249" s="21"/>
      <c r="AF249" s="21"/>
      <c r="AG249" s="21"/>
      <c r="AH249" s="21"/>
    </row>
    <row r="250" spans="3:34" ht="15.75" customHeight="1">
      <c r="C250" s="208"/>
      <c r="E250" s="34"/>
      <c r="F250" s="34"/>
      <c r="G250" s="34"/>
      <c r="H250" s="34"/>
      <c r="I250" s="34"/>
      <c r="J250" s="34"/>
      <c r="K250" s="34"/>
      <c r="M250" s="21"/>
      <c r="AE250" s="21"/>
      <c r="AF250" s="21"/>
      <c r="AG250" s="21"/>
      <c r="AH250" s="21"/>
    </row>
    <row r="251" spans="3:34" ht="15.75" customHeight="1">
      <c r="C251" s="208"/>
      <c r="E251" s="34"/>
      <c r="F251" s="34"/>
      <c r="G251" s="34"/>
      <c r="H251" s="34"/>
      <c r="I251" s="34"/>
      <c r="J251" s="34"/>
      <c r="K251" s="34"/>
      <c r="M251" s="21"/>
      <c r="AE251" s="21"/>
      <c r="AF251" s="21"/>
      <c r="AG251" s="21"/>
      <c r="AH251" s="21"/>
    </row>
    <row r="252" spans="3:34" ht="15.75" customHeight="1">
      <c r="C252" s="208"/>
      <c r="E252" s="34"/>
      <c r="F252" s="34"/>
      <c r="G252" s="34"/>
      <c r="H252" s="34"/>
      <c r="I252" s="34"/>
      <c r="J252" s="34"/>
      <c r="K252" s="34"/>
      <c r="M252" s="21"/>
      <c r="AE252" s="21"/>
      <c r="AF252" s="21"/>
      <c r="AG252" s="21"/>
      <c r="AH252" s="21"/>
    </row>
    <row r="253" spans="3:34" ht="15.75" customHeight="1">
      <c r="C253" s="208"/>
      <c r="E253" s="34"/>
      <c r="F253" s="34"/>
      <c r="G253" s="34"/>
      <c r="H253" s="34"/>
      <c r="I253" s="34"/>
      <c r="J253" s="34"/>
      <c r="K253" s="34"/>
      <c r="M253" s="21"/>
      <c r="AE253" s="21"/>
      <c r="AF253" s="21"/>
      <c r="AG253" s="21"/>
      <c r="AH253" s="21"/>
    </row>
    <row r="254" spans="3:34" ht="15.75" customHeight="1">
      <c r="C254" s="208"/>
      <c r="E254" s="34"/>
      <c r="F254" s="34"/>
      <c r="G254" s="34"/>
      <c r="H254" s="34"/>
      <c r="I254" s="34"/>
      <c r="J254" s="34"/>
      <c r="K254" s="34"/>
      <c r="M254" s="21"/>
      <c r="AE254" s="21"/>
      <c r="AF254" s="21"/>
      <c r="AG254" s="21"/>
      <c r="AH254" s="21"/>
    </row>
    <row r="255" spans="3:34" ht="15.75" customHeight="1">
      <c r="C255" s="208"/>
      <c r="E255" s="34"/>
      <c r="F255" s="34"/>
      <c r="G255" s="34"/>
      <c r="H255" s="34"/>
      <c r="I255" s="34"/>
      <c r="J255" s="34"/>
      <c r="K255" s="34"/>
      <c r="M255" s="21"/>
      <c r="AE255" s="21"/>
      <c r="AF255" s="21"/>
      <c r="AG255" s="21"/>
      <c r="AH255" s="21"/>
    </row>
    <row r="256" spans="3:34" ht="15.75" customHeight="1">
      <c r="C256" s="208"/>
      <c r="E256" s="34"/>
      <c r="F256" s="34"/>
      <c r="G256" s="34"/>
      <c r="H256" s="34"/>
      <c r="I256" s="34"/>
      <c r="J256" s="34"/>
      <c r="K256" s="34"/>
      <c r="M256" s="21"/>
      <c r="AE256" s="21"/>
      <c r="AF256" s="21"/>
      <c r="AG256" s="21"/>
      <c r="AH256" s="21"/>
    </row>
    <row r="257" spans="3:34" ht="15.75" customHeight="1">
      <c r="C257" s="208"/>
      <c r="E257" s="34"/>
      <c r="F257" s="34"/>
      <c r="G257" s="34"/>
      <c r="H257" s="34"/>
      <c r="I257" s="34"/>
      <c r="J257" s="34"/>
      <c r="K257" s="34"/>
      <c r="M257" s="21"/>
      <c r="AE257" s="21"/>
      <c r="AF257" s="21"/>
      <c r="AG257" s="21"/>
      <c r="AH257" s="21"/>
    </row>
    <row r="258" spans="3:34" ht="15.75" customHeight="1">
      <c r="C258" s="208"/>
      <c r="E258" s="34"/>
      <c r="F258" s="34"/>
      <c r="G258" s="34"/>
      <c r="H258" s="34"/>
      <c r="I258" s="34"/>
      <c r="J258" s="34"/>
      <c r="K258" s="34"/>
      <c r="M258" s="21"/>
      <c r="AE258" s="21"/>
      <c r="AF258" s="21"/>
      <c r="AG258" s="21"/>
      <c r="AH258" s="21"/>
    </row>
    <row r="259" spans="3:34" ht="15.75" customHeight="1">
      <c r="C259" s="208"/>
      <c r="E259" s="34"/>
      <c r="F259" s="34"/>
      <c r="G259" s="34"/>
      <c r="H259" s="34"/>
      <c r="I259" s="34"/>
      <c r="J259" s="34"/>
      <c r="K259" s="34"/>
      <c r="M259" s="21"/>
      <c r="AE259" s="21"/>
      <c r="AF259" s="21"/>
      <c r="AG259" s="21"/>
      <c r="AH259" s="21"/>
    </row>
    <row r="260" spans="3:34" ht="15.75" customHeight="1">
      <c r="C260" s="208"/>
      <c r="E260" s="34"/>
      <c r="F260" s="34"/>
      <c r="G260" s="34"/>
      <c r="H260" s="34"/>
      <c r="I260" s="34"/>
      <c r="J260" s="34"/>
      <c r="K260" s="34"/>
      <c r="M260" s="21"/>
      <c r="AE260" s="21"/>
      <c r="AF260" s="21"/>
      <c r="AG260" s="21"/>
      <c r="AH260" s="21"/>
    </row>
    <row r="261" spans="3:34" ht="15.75" customHeight="1">
      <c r="C261" s="208"/>
      <c r="E261" s="34"/>
      <c r="F261" s="34"/>
      <c r="G261" s="34"/>
      <c r="H261" s="34"/>
      <c r="I261" s="34"/>
      <c r="J261" s="34"/>
      <c r="K261" s="34"/>
      <c r="M261" s="21"/>
      <c r="AE261" s="21"/>
      <c r="AF261" s="21"/>
      <c r="AG261" s="21"/>
      <c r="AH261" s="21"/>
    </row>
    <row r="262" spans="3:34" ht="15.75" customHeight="1">
      <c r="C262" s="208"/>
      <c r="E262" s="34"/>
      <c r="F262" s="34"/>
      <c r="G262" s="34"/>
      <c r="H262" s="34"/>
      <c r="I262" s="34"/>
      <c r="J262" s="34"/>
      <c r="K262" s="34"/>
      <c r="M262" s="21"/>
      <c r="AE262" s="21"/>
      <c r="AF262" s="21"/>
      <c r="AG262" s="21"/>
      <c r="AH262" s="21"/>
    </row>
    <row r="263" spans="3:34" ht="15.75" customHeight="1">
      <c r="C263" s="208"/>
      <c r="E263" s="34"/>
      <c r="F263" s="34"/>
      <c r="G263" s="34"/>
      <c r="H263" s="34"/>
      <c r="I263" s="34"/>
      <c r="J263" s="34"/>
      <c r="K263" s="34"/>
      <c r="M263" s="21"/>
      <c r="AE263" s="21"/>
      <c r="AF263" s="21"/>
      <c r="AG263" s="21"/>
      <c r="AH263" s="21"/>
    </row>
    <row r="264" spans="3:34" ht="15.75" customHeight="1">
      <c r="C264" s="208"/>
      <c r="E264" s="34"/>
      <c r="F264" s="34"/>
      <c r="G264" s="34"/>
      <c r="H264" s="34"/>
      <c r="I264" s="34"/>
      <c r="J264" s="34"/>
      <c r="K264" s="34"/>
      <c r="M264" s="21"/>
      <c r="AE264" s="21"/>
      <c r="AF264" s="21"/>
      <c r="AG264" s="21"/>
      <c r="AH264" s="21"/>
    </row>
    <row r="265" spans="3:34" ht="15.75" customHeight="1">
      <c r="C265" s="208"/>
      <c r="E265" s="34"/>
      <c r="F265" s="34"/>
      <c r="G265" s="34"/>
      <c r="H265" s="34"/>
      <c r="I265" s="34"/>
      <c r="J265" s="34"/>
      <c r="K265" s="34"/>
      <c r="M265" s="21"/>
      <c r="AE265" s="21"/>
      <c r="AF265" s="21"/>
      <c r="AG265" s="21"/>
      <c r="AH265" s="21"/>
    </row>
    <row r="266" spans="3:34" ht="15.75" customHeight="1">
      <c r="C266" s="208"/>
      <c r="E266" s="34"/>
      <c r="F266" s="34"/>
      <c r="G266" s="34"/>
      <c r="H266" s="34"/>
      <c r="I266" s="34"/>
      <c r="J266" s="34"/>
      <c r="K266" s="34"/>
      <c r="M266" s="21"/>
      <c r="AE266" s="21"/>
      <c r="AF266" s="21"/>
      <c r="AG266" s="21"/>
      <c r="AH266" s="21"/>
    </row>
    <row r="267" spans="3:34" ht="15.75" customHeight="1">
      <c r="C267" s="208"/>
      <c r="E267" s="34"/>
      <c r="F267" s="34"/>
      <c r="G267" s="34"/>
      <c r="H267" s="34"/>
      <c r="I267" s="34"/>
      <c r="J267" s="34"/>
      <c r="K267" s="34"/>
      <c r="M267" s="21"/>
      <c r="AE267" s="21"/>
      <c r="AF267" s="21"/>
      <c r="AG267" s="21"/>
      <c r="AH267" s="21"/>
    </row>
    <row r="268" spans="3:34" ht="15.75" customHeight="1">
      <c r="C268" s="208"/>
      <c r="E268" s="34"/>
      <c r="F268" s="34"/>
      <c r="G268" s="34"/>
      <c r="H268" s="34"/>
      <c r="I268" s="34"/>
      <c r="J268" s="34"/>
      <c r="K268" s="34"/>
      <c r="M268" s="21"/>
      <c r="AE268" s="21"/>
      <c r="AF268" s="21"/>
      <c r="AG268" s="21"/>
      <c r="AH268" s="21"/>
    </row>
    <row r="269" spans="3:34" ht="15.75" customHeight="1">
      <c r="C269" s="208"/>
      <c r="E269" s="34"/>
      <c r="F269" s="34"/>
      <c r="G269" s="34"/>
      <c r="H269" s="34"/>
      <c r="I269" s="34"/>
      <c r="J269" s="34"/>
      <c r="K269" s="34"/>
      <c r="M269" s="21"/>
      <c r="AE269" s="21"/>
      <c r="AF269" s="21"/>
      <c r="AG269" s="21"/>
      <c r="AH269" s="21"/>
    </row>
    <row r="270" spans="3:34" ht="15.75" customHeight="1">
      <c r="C270" s="208"/>
      <c r="E270" s="34"/>
      <c r="F270" s="34"/>
      <c r="G270" s="34"/>
      <c r="H270" s="34"/>
      <c r="I270" s="34"/>
      <c r="J270" s="34"/>
      <c r="K270" s="34"/>
      <c r="M270" s="21"/>
      <c r="AE270" s="21"/>
      <c r="AF270" s="21"/>
      <c r="AG270" s="21"/>
      <c r="AH270" s="21"/>
    </row>
    <row r="271" spans="3:34" ht="15.75" customHeight="1">
      <c r="C271" s="208"/>
      <c r="E271" s="34"/>
      <c r="F271" s="34"/>
      <c r="G271" s="34"/>
      <c r="H271" s="34"/>
      <c r="I271" s="34"/>
      <c r="J271" s="34"/>
      <c r="K271" s="34"/>
      <c r="M271" s="21"/>
      <c r="AE271" s="21"/>
      <c r="AF271" s="21"/>
      <c r="AG271" s="21"/>
      <c r="AH271" s="21"/>
    </row>
    <row r="272" spans="3:34" ht="15.75" customHeight="1">
      <c r="C272" s="208"/>
      <c r="E272" s="34"/>
      <c r="F272" s="34"/>
      <c r="G272" s="34"/>
      <c r="H272" s="34"/>
      <c r="I272" s="34"/>
      <c r="J272" s="34"/>
      <c r="K272" s="34"/>
      <c r="M272" s="21"/>
      <c r="AE272" s="21"/>
      <c r="AF272" s="21"/>
      <c r="AG272" s="21"/>
      <c r="AH272" s="21"/>
    </row>
    <row r="273" spans="3:34" ht="15.75" customHeight="1">
      <c r="C273" s="208"/>
      <c r="E273" s="34"/>
      <c r="F273" s="34"/>
      <c r="G273" s="34"/>
      <c r="H273" s="34"/>
      <c r="I273" s="34"/>
      <c r="J273" s="34"/>
      <c r="K273" s="34"/>
      <c r="M273" s="21"/>
      <c r="AE273" s="21"/>
      <c r="AF273" s="21"/>
      <c r="AG273" s="21"/>
      <c r="AH273" s="21"/>
    </row>
    <row r="274" spans="3:34" ht="15.75" customHeight="1">
      <c r="C274" s="208"/>
      <c r="E274" s="34"/>
      <c r="F274" s="34"/>
      <c r="G274" s="34"/>
      <c r="H274" s="34"/>
      <c r="I274" s="34"/>
      <c r="J274" s="34"/>
      <c r="K274" s="34"/>
      <c r="M274" s="21"/>
      <c r="AE274" s="21"/>
      <c r="AF274" s="21"/>
      <c r="AG274" s="21"/>
      <c r="AH274" s="21"/>
    </row>
    <row r="275" spans="3:34" ht="15.75" customHeight="1">
      <c r="C275" s="208"/>
      <c r="E275" s="34"/>
      <c r="F275" s="34"/>
      <c r="G275" s="34"/>
      <c r="H275" s="34"/>
      <c r="I275" s="34"/>
      <c r="J275" s="34"/>
      <c r="K275" s="34"/>
      <c r="M275" s="21"/>
      <c r="AE275" s="21"/>
      <c r="AF275" s="21"/>
      <c r="AG275" s="21"/>
      <c r="AH275" s="21"/>
    </row>
    <row r="276" spans="3:34" ht="15.75" customHeight="1">
      <c r="C276" s="208"/>
      <c r="E276" s="34"/>
      <c r="F276" s="34"/>
      <c r="G276" s="34"/>
      <c r="H276" s="34"/>
      <c r="I276" s="34"/>
      <c r="J276" s="34"/>
      <c r="K276" s="34"/>
      <c r="M276" s="21"/>
      <c r="AE276" s="21"/>
      <c r="AF276" s="21"/>
      <c r="AG276" s="21"/>
      <c r="AH276" s="21"/>
    </row>
    <row r="277" spans="3:34" ht="15.75" customHeight="1">
      <c r="C277" s="208"/>
      <c r="E277" s="34"/>
      <c r="F277" s="34"/>
      <c r="G277" s="34"/>
      <c r="H277" s="34"/>
      <c r="I277" s="34"/>
      <c r="J277" s="34"/>
      <c r="K277" s="34"/>
      <c r="M277" s="21"/>
      <c r="AE277" s="21"/>
      <c r="AF277" s="21"/>
      <c r="AG277" s="21"/>
      <c r="AH277" s="21"/>
    </row>
    <row r="278" spans="3:34" ht="15.75" customHeight="1">
      <c r="C278" s="208"/>
      <c r="E278" s="34"/>
      <c r="F278" s="34"/>
      <c r="G278" s="34"/>
      <c r="H278" s="34"/>
      <c r="I278" s="34"/>
      <c r="J278" s="34"/>
      <c r="K278" s="34"/>
      <c r="M278" s="21"/>
      <c r="AE278" s="21"/>
      <c r="AF278" s="21"/>
      <c r="AG278" s="21"/>
      <c r="AH278" s="21"/>
    </row>
    <row r="279" spans="3:34" ht="15.75" customHeight="1">
      <c r="C279" s="208"/>
      <c r="E279" s="34"/>
      <c r="F279" s="34"/>
      <c r="G279" s="34"/>
      <c r="H279" s="34"/>
      <c r="I279" s="34"/>
      <c r="J279" s="34"/>
      <c r="K279" s="34"/>
      <c r="M279" s="21"/>
      <c r="AE279" s="21"/>
      <c r="AF279" s="21"/>
      <c r="AG279" s="21"/>
      <c r="AH279" s="21"/>
    </row>
    <row r="280" spans="3:34" ht="15.75" customHeight="1">
      <c r="C280" s="208"/>
      <c r="E280" s="34"/>
      <c r="F280" s="34"/>
      <c r="G280" s="34"/>
      <c r="H280" s="34"/>
      <c r="I280" s="34"/>
      <c r="J280" s="34"/>
      <c r="K280" s="34"/>
      <c r="M280" s="21"/>
      <c r="AE280" s="21"/>
      <c r="AF280" s="21"/>
      <c r="AG280" s="21"/>
      <c r="AH280" s="21"/>
    </row>
    <row r="281" spans="3:34" ht="15.75" customHeight="1">
      <c r="C281" s="208"/>
      <c r="E281" s="34"/>
      <c r="F281" s="34"/>
      <c r="G281" s="34"/>
      <c r="H281" s="34"/>
      <c r="I281" s="34"/>
      <c r="J281" s="34"/>
      <c r="K281" s="34"/>
      <c r="M281" s="21"/>
      <c r="AE281" s="21"/>
      <c r="AF281" s="21"/>
      <c r="AG281" s="21"/>
      <c r="AH281" s="21"/>
    </row>
    <row r="282" spans="3:34" ht="15.75" customHeight="1">
      <c r="C282" s="208"/>
      <c r="E282" s="34"/>
      <c r="F282" s="34"/>
      <c r="G282" s="34"/>
      <c r="H282" s="34"/>
      <c r="I282" s="34"/>
      <c r="J282" s="34"/>
      <c r="K282" s="34"/>
      <c r="M282" s="21"/>
      <c r="AE282" s="21"/>
      <c r="AF282" s="21"/>
      <c r="AG282" s="21"/>
      <c r="AH282" s="21"/>
    </row>
    <row r="283" spans="3:34" ht="15.75" customHeight="1">
      <c r="C283" s="208"/>
      <c r="E283" s="34"/>
      <c r="F283" s="34"/>
      <c r="G283" s="34"/>
      <c r="H283" s="34"/>
      <c r="I283" s="34"/>
      <c r="J283" s="34"/>
      <c r="K283" s="34"/>
      <c r="M283" s="21"/>
      <c r="AE283" s="21"/>
      <c r="AF283" s="21"/>
      <c r="AG283" s="21"/>
      <c r="AH283" s="21"/>
    </row>
    <row r="284" spans="3:34" ht="15.75" customHeight="1">
      <c r="C284" s="208"/>
      <c r="E284" s="34"/>
      <c r="F284" s="34"/>
      <c r="G284" s="34"/>
      <c r="H284" s="34"/>
      <c r="I284" s="34"/>
      <c r="J284" s="34"/>
      <c r="K284" s="34"/>
      <c r="M284" s="21"/>
      <c r="AE284" s="21"/>
      <c r="AF284" s="21"/>
      <c r="AG284" s="21"/>
      <c r="AH284" s="21"/>
    </row>
    <row r="285" spans="3:34" ht="15.75" customHeight="1">
      <c r="C285" s="208"/>
      <c r="E285" s="34"/>
      <c r="F285" s="34"/>
      <c r="G285" s="34"/>
      <c r="H285" s="34"/>
      <c r="I285" s="34"/>
      <c r="J285" s="34"/>
      <c r="K285" s="34"/>
      <c r="M285" s="21"/>
      <c r="AE285" s="21"/>
      <c r="AF285" s="21"/>
      <c r="AG285" s="21"/>
      <c r="AH285" s="21"/>
    </row>
    <row r="286" spans="3:34" ht="15.75" customHeight="1">
      <c r="C286" s="208"/>
      <c r="E286" s="34"/>
      <c r="F286" s="34"/>
      <c r="G286" s="34"/>
      <c r="H286" s="34"/>
      <c r="I286" s="34"/>
      <c r="J286" s="34"/>
      <c r="K286" s="34"/>
      <c r="M286" s="21"/>
      <c r="AE286" s="21"/>
      <c r="AF286" s="21"/>
      <c r="AG286" s="21"/>
      <c r="AH286" s="21"/>
    </row>
    <row r="287" spans="3:34" ht="15.75" customHeight="1">
      <c r="C287" s="208"/>
      <c r="E287" s="34"/>
      <c r="F287" s="34"/>
      <c r="G287" s="34"/>
      <c r="H287" s="34"/>
      <c r="I287" s="34"/>
      <c r="J287" s="34"/>
      <c r="K287" s="34"/>
      <c r="M287" s="21"/>
      <c r="AE287" s="21"/>
      <c r="AF287" s="21"/>
      <c r="AG287" s="21"/>
      <c r="AH287" s="21"/>
    </row>
    <row r="288" spans="3:34" ht="15.75" customHeight="1">
      <c r="C288" s="208"/>
      <c r="E288" s="34"/>
      <c r="F288" s="34"/>
      <c r="G288" s="34"/>
      <c r="H288" s="34"/>
      <c r="I288" s="34"/>
      <c r="J288" s="34"/>
      <c r="K288" s="34"/>
      <c r="M288" s="21"/>
      <c r="AE288" s="21"/>
      <c r="AF288" s="21"/>
      <c r="AG288" s="21"/>
      <c r="AH288" s="21"/>
    </row>
    <row r="289" spans="3:34" ht="15.75" customHeight="1">
      <c r="C289" s="208"/>
      <c r="E289" s="34"/>
      <c r="F289" s="34"/>
      <c r="G289" s="34"/>
      <c r="H289" s="34"/>
      <c r="I289" s="34"/>
      <c r="J289" s="34"/>
      <c r="K289" s="34"/>
      <c r="M289" s="21"/>
      <c r="AE289" s="21"/>
      <c r="AF289" s="21"/>
      <c r="AG289" s="21"/>
      <c r="AH289" s="21"/>
    </row>
    <row r="290" spans="3:34" ht="15.75" customHeight="1">
      <c r="C290" s="208"/>
      <c r="E290" s="34"/>
      <c r="F290" s="34"/>
      <c r="G290" s="34"/>
      <c r="H290" s="34"/>
      <c r="I290" s="34"/>
      <c r="J290" s="34"/>
      <c r="K290" s="34"/>
      <c r="M290" s="21"/>
      <c r="AE290" s="21"/>
      <c r="AF290" s="21"/>
      <c r="AG290" s="21"/>
      <c r="AH290" s="21"/>
    </row>
    <row r="291" spans="3:34" ht="15.75" customHeight="1">
      <c r="C291" s="208"/>
      <c r="E291" s="34"/>
      <c r="F291" s="34"/>
      <c r="G291" s="34"/>
      <c r="H291" s="34"/>
      <c r="I291" s="34"/>
      <c r="J291" s="34"/>
      <c r="K291" s="34"/>
      <c r="M291" s="21"/>
      <c r="AE291" s="21"/>
      <c r="AF291" s="21"/>
      <c r="AG291" s="21"/>
      <c r="AH291" s="21"/>
    </row>
    <row r="292" spans="3:34" ht="15.75" customHeight="1">
      <c r="C292" s="208"/>
      <c r="E292" s="34"/>
      <c r="F292" s="34"/>
      <c r="G292" s="34"/>
      <c r="H292" s="34"/>
      <c r="I292" s="34"/>
      <c r="J292" s="34"/>
      <c r="K292" s="34"/>
      <c r="M292" s="21"/>
      <c r="AE292" s="21"/>
      <c r="AF292" s="21"/>
      <c r="AG292" s="21"/>
      <c r="AH292" s="21"/>
    </row>
    <row r="293" spans="3:34" ht="15.75" customHeight="1">
      <c r="C293" s="208"/>
      <c r="E293" s="34"/>
      <c r="F293" s="34"/>
      <c r="G293" s="34"/>
      <c r="H293" s="34"/>
      <c r="I293" s="34"/>
      <c r="J293" s="34"/>
      <c r="K293" s="34"/>
      <c r="M293" s="21"/>
      <c r="AE293" s="21"/>
      <c r="AF293" s="21"/>
      <c r="AG293" s="21"/>
      <c r="AH293" s="21"/>
    </row>
    <row r="294" spans="3:34" ht="15.75" customHeight="1">
      <c r="C294" s="208"/>
      <c r="E294" s="34"/>
      <c r="F294" s="34"/>
      <c r="G294" s="34"/>
      <c r="H294" s="34"/>
      <c r="I294" s="34"/>
      <c r="J294" s="34"/>
      <c r="K294" s="34"/>
      <c r="M294" s="21"/>
      <c r="AE294" s="21"/>
      <c r="AF294" s="21"/>
      <c r="AG294" s="21"/>
      <c r="AH294" s="21"/>
    </row>
    <row r="295" spans="3:34" ht="15.75" customHeight="1">
      <c r="C295" s="208"/>
      <c r="E295" s="34"/>
      <c r="F295" s="34"/>
      <c r="G295" s="34"/>
      <c r="H295" s="34"/>
      <c r="I295" s="34"/>
      <c r="J295" s="34"/>
      <c r="K295" s="34"/>
      <c r="M295" s="21"/>
      <c r="AE295" s="21"/>
      <c r="AF295" s="21"/>
      <c r="AG295" s="21"/>
      <c r="AH295" s="21"/>
    </row>
    <row r="296" spans="3:34" ht="15.75" customHeight="1">
      <c r="C296" s="208"/>
      <c r="E296" s="34"/>
      <c r="F296" s="34"/>
      <c r="G296" s="34"/>
      <c r="H296" s="34"/>
      <c r="I296" s="34"/>
      <c r="J296" s="34"/>
      <c r="K296" s="34"/>
      <c r="M296" s="21"/>
      <c r="AE296" s="21"/>
      <c r="AF296" s="21"/>
      <c r="AG296" s="21"/>
      <c r="AH296" s="21"/>
    </row>
    <row r="297" spans="3:34" ht="15.75" customHeight="1">
      <c r="C297" s="208"/>
      <c r="E297" s="34"/>
      <c r="F297" s="34"/>
      <c r="G297" s="34"/>
      <c r="H297" s="34"/>
      <c r="I297" s="34"/>
      <c r="J297" s="34"/>
      <c r="K297" s="34"/>
      <c r="M297" s="21"/>
      <c r="AE297" s="21"/>
      <c r="AF297" s="21"/>
      <c r="AG297" s="21"/>
      <c r="AH297" s="21"/>
    </row>
    <row r="298" spans="3:34" ht="15.75" customHeight="1">
      <c r="C298" s="208"/>
      <c r="E298" s="34"/>
      <c r="F298" s="34"/>
      <c r="G298" s="34"/>
      <c r="H298" s="34"/>
      <c r="I298" s="34"/>
      <c r="J298" s="34"/>
      <c r="K298" s="34"/>
      <c r="M298" s="21"/>
      <c r="AE298" s="21"/>
      <c r="AF298" s="21"/>
      <c r="AG298" s="21"/>
      <c r="AH298" s="21"/>
    </row>
    <row r="299" spans="3:34" ht="15.75" customHeight="1">
      <c r="C299" s="208"/>
      <c r="E299" s="34"/>
      <c r="F299" s="34"/>
      <c r="G299" s="34"/>
      <c r="H299" s="34"/>
      <c r="I299" s="34"/>
      <c r="J299" s="34"/>
      <c r="K299" s="34"/>
      <c r="M299" s="21"/>
      <c r="AE299" s="21"/>
      <c r="AF299" s="21"/>
      <c r="AG299" s="21"/>
      <c r="AH299" s="21"/>
    </row>
    <row r="300" spans="3:34" ht="15.75" customHeight="1">
      <c r="C300" s="208"/>
      <c r="E300" s="34"/>
      <c r="F300" s="34"/>
      <c r="G300" s="34"/>
      <c r="H300" s="34"/>
      <c r="I300" s="34"/>
      <c r="J300" s="34"/>
      <c r="K300" s="34"/>
      <c r="M300" s="21"/>
      <c r="AE300" s="21"/>
      <c r="AF300" s="21"/>
      <c r="AG300" s="21"/>
      <c r="AH300" s="21"/>
    </row>
    <row r="301" spans="3:34" ht="15.75" customHeight="1">
      <c r="C301" s="208"/>
      <c r="E301" s="34"/>
      <c r="F301" s="34"/>
      <c r="G301" s="34"/>
      <c r="H301" s="34"/>
      <c r="I301" s="34"/>
      <c r="J301" s="34"/>
      <c r="K301" s="34"/>
      <c r="M301" s="21"/>
      <c r="AE301" s="21"/>
      <c r="AF301" s="21"/>
      <c r="AG301" s="21"/>
      <c r="AH301" s="21"/>
    </row>
    <row r="302" spans="3:34" ht="15.75" customHeight="1">
      <c r="C302" s="208"/>
      <c r="E302" s="34"/>
      <c r="F302" s="34"/>
      <c r="G302" s="34"/>
      <c r="H302" s="34"/>
      <c r="I302" s="34"/>
      <c r="J302" s="34"/>
      <c r="K302" s="34"/>
      <c r="M302" s="21"/>
      <c r="AE302" s="21"/>
      <c r="AF302" s="21"/>
      <c r="AG302" s="21"/>
      <c r="AH302" s="21"/>
    </row>
    <row r="303" spans="3:34" ht="15.75" customHeight="1">
      <c r="C303" s="208"/>
      <c r="E303" s="34"/>
      <c r="F303" s="34"/>
      <c r="G303" s="34"/>
      <c r="H303" s="34"/>
      <c r="I303" s="34"/>
      <c r="J303" s="34"/>
      <c r="K303" s="34"/>
      <c r="M303" s="21"/>
      <c r="AE303" s="21"/>
      <c r="AF303" s="21"/>
      <c r="AG303" s="21"/>
      <c r="AH303" s="21"/>
    </row>
    <row r="304" spans="3:34" ht="15.75" customHeight="1">
      <c r="C304" s="208"/>
      <c r="E304" s="34"/>
      <c r="F304" s="34"/>
      <c r="G304" s="34"/>
      <c r="H304" s="34"/>
      <c r="I304" s="34"/>
      <c r="J304" s="34"/>
      <c r="K304" s="34"/>
      <c r="M304" s="21"/>
      <c r="AE304" s="21"/>
      <c r="AF304" s="21"/>
      <c r="AG304" s="21"/>
      <c r="AH304" s="21"/>
    </row>
    <row r="305" spans="3:34" ht="15.75" customHeight="1">
      <c r="C305" s="208"/>
      <c r="E305" s="34"/>
      <c r="F305" s="34"/>
      <c r="G305" s="34"/>
      <c r="H305" s="34"/>
      <c r="I305" s="34"/>
      <c r="J305" s="34"/>
      <c r="K305" s="34"/>
      <c r="M305" s="21"/>
      <c r="AE305" s="21"/>
      <c r="AF305" s="21"/>
      <c r="AG305" s="21"/>
      <c r="AH305" s="21"/>
    </row>
    <row r="306" spans="3:34" ht="15.75" customHeight="1">
      <c r="C306" s="208"/>
      <c r="E306" s="34"/>
      <c r="F306" s="34"/>
      <c r="G306" s="34"/>
      <c r="H306" s="34"/>
      <c r="I306" s="34"/>
      <c r="J306" s="34"/>
      <c r="K306" s="34"/>
      <c r="M306" s="21"/>
      <c r="AE306" s="21"/>
      <c r="AF306" s="21"/>
      <c r="AG306" s="21"/>
      <c r="AH306" s="21"/>
    </row>
    <row r="307" spans="3:34" ht="15.75" customHeight="1">
      <c r="C307" s="208"/>
      <c r="E307" s="34"/>
      <c r="F307" s="34"/>
      <c r="G307" s="34"/>
      <c r="H307" s="34"/>
      <c r="I307" s="34"/>
      <c r="J307" s="34"/>
      <c r="K307" s="34"/>
      <c r="M307" s="21"/>
      <c r="AE307" s="21"/>
      <c r="AF307" s="21"/>
      <c r="AG307" s="21"/>
      <c r="AH307" s="21"/>
    </row>
    <row r="308" spans="3:34" ht="15.75" customHeight="1">
      <c r="C308" s="208"/>
      <c r="E308" s="34"/>
      <c r="F308" s="34"/>
      <c r="G308" s="34"/>
      <c r="H308" s="34"/>
      <c r="I308" s="34"/>
      <c r="J308" s="34"/>
      <c r="K308" s="34"/>
      <c r="M308" s="21"/>
      <c r="AE308" s="21"/>
      <c r="AF308" s="21"/>
      <c r="AG308" s="21"/>
      <c r="AH308" s="21"/>
    </row>
    <row r="309" spans="3:34" ht="15.75" customHeight="1">
      <c r="C309" s="208"/>
      <c r="E309" s="34"/>
      <c r="F309" s="34"/>
      <c r="G309" s="34"/>
      <c r="H309" s="34"/>
      <c r="I309" s="34"/>
      <c r="J309" s="34"/>
      <c r="K309" s="34"/>
      <c r="M309" s="21"/>
      <c r="AE309" s="21"/>
      <c r="AF309" s="21"/>
      <c r="AG309" s="21"/>
      <c r="AH309" s="21"/>
    </row>
    <row r="310" spans="3:34" ht="15.75" customHeight="1">
      <c r="C310" s="208"/>
      <c r="E310" s="34"/>
      <c r="F310" s="34"/>
      <c r="G310" s="34"/>
      <c r="H310" s="34"/>
      <c r="I310" s="34"/>
      <c r="J310" s="34"/>
      <c r="K310" s="34"/>
      <c r="M310" s="21"/>
      <c r="AE310" s="21"/>
      <c r="AF310" s="21"/>
      <c r="AG310" s="21"/>
      <c r="AH310" s="21"/>
    </row>
    <row r="311" spans="3:34" ht="15.75" customHeight="1">
      <c r="C311" s="208"/>
      <c r="E311" s="34"/>
      <c r="F311" s="34"/>
      <c r="G311" s="34"/>
      <c r="H311" s="34"/>
      <c r="I311" s="34"/>
      <c r="J311" s="34"/>
      <c r="K311" s="34"/>
      <c r="M311" s="21"/>
      <c r="AE311" s="21"/>
      <c r="AF311" s="21"/>
      <c r="AG311" s="21"/>
      <c r="AH311" s="21"/>
    </row>
    <row r="312" spans="3:34" ht="15.75" customHeight="1">
      <c r="C312" s="208"/>
      <c r="E312" s="34"/>
      <c r="F312" s="34"/>
      <c r="G312" s="34"/>
      <c r="H312" s="34"/>
      <c r="I312" s="34"/>
      <c r="J312" s="34"/>
      <c r="K312" s="34"/>
      <c r="M312" s="21"/>
      <c r="AE312" s="21"/>
      <c r="AF312" s="21"/>
      <c r="AG312" s="21"/>
      <c r="AH312" s="21"/>
    </row>
    <row r="313" spans="3:34" ht="15.75" customHeight="1">
      <c r="C313" s="208"/>
      <c r="E313" s="34"/>
      <c r="F313" s="34"/>
      <c r="G313" s="34"/>
      <c r="H313" s="34"/>
      <c r="I313" s="34"/>
      <c r="J313" s="34"/>
      <c r="K313" s="34"/>
      <c r="M313" s="21"/>
      <c r="AE313" s="21"/>
      <c r="AF313" s="21"/>
      <c r="AG313" s="21"/>
      <c r="AH313" s="21"/>
    </row>
    <row r="314" spans="3:34" ht="15.75" customHeight="1">
      <c r="C314" s="208"/>
      <c r="E314" s="34"/>
      <c r="F314" s="34"/>
      <c r="G314" s="34"/>
      <c r="H314" s="34"/>
      <c r="I314" s="34"/>
      <c r="J314" s="34"/>
      <c r="K314" s="34"/>
      <c r="M314" s="21"/>
      <c r="AE314" s="21"/>
      <c r="AF314" s="21"/>
      <c r="AG314" s="21"/>
      <c r="AH314" s="21"/>
    </row>
    <row r="315" spans="3:34" ht="15.75" customHeight="1">
      <c r="C315" s="208"/>
      <c r="E315" s="34"/>
      <c r="F315" s="34"/>
      <c r="G315" s="34"/>
      <c r="H315" s="34"/>
      <c r="I315" s="34"/>
      <c r="J315" s="34"/>
      <c r="K315" s="34"/>
      <c r="M315" s="21"/>
      <c r="AE315" s="21"/>
      <c r="AF315" s="21"/>
      <c r="AG315" s="21"/>
      <c r="AH315" s="21"/>
    </row>
    <row r="316" spans="3:34" ht="15.75" customHeight="1">
      <c r="C316" s="208"/>
      <c r="E316" s="34"/>
      <c r="F316" s="34"/>
      <c r="G316" s="34"/>
      <c r="H316" s="34"/>
      <c r="I316" s="34"/>
      <c r="J316" s="34"/>
      <c r="K316" s="34"/>
      <c r="M316" s="21"/>
      <c r="AE316" s="21"/>
      <c r="AF316" s="21"/>
      <c r="AG316" s="21"/>
      <c r="AH316" s="21"/>
    </row>
    <row r="317" spans="3:34" ht="15.75" customHeight="1">
      <c r="C317" s="208"/>
      <c r="E317" s="34"/>
      <c r="F317" s="34"/>
      <c r="G317" s="34"/>
      <c r="H317" s="34"/>
      <c r="I317" s="34"/>
      <c r="J317" s="34"/>
      <c r="K317" s="34"/>
      <c r="M317" s="21"/>
      <c r="AE317" s="21"/>
      <c r="AF317" s="21"/>
      <c r="AG317" s="21"/>
      <c r="AH317" s="21"/>
    </row>
    <row r="318" spans="3:34" ht="15.75" customHeight="1">
      <c r="C318" s="208"/>
      <c r="E318" s="34"/>
      <c r="F318" s="34"/>
      <c r="G318" s="34"/>
      <c r="H318" s="34"/>
      <c r="I318" s="34"/>
      <c r="J318" s="34"/>
      <c r="K318" s="34"/>
      <c r="M318" s="21"/>
      <c r="AE318" s="21"/>
      <c r="AF318" s="21"/>
      <c r="AG318" s="21"/>
      <c r="AH318" s="21"/>
    </row>
    <row r="319" spans="3:34" ht="15.75" customHeight="1">
      <c r="C319" s="208"/>
      <c r="E319" s="34"/>
      <c r="F319" s="34"/>
      <c r="G319" s="34"/>
      <c r="H319" s="34"/>
      <c r="I319" s="34"/>
      <c r="J319" s="34"/>
      <c r="K319" s="34"/>
      <c r="M319" s="21"/>
      <c r="AE319" s="21"/>
      <c r="AF319" s="21"/>
      <c r="AG319" s="21"/>
      <c r="AH319" s="21"/>
    </row>
    <row r="320" spans="3:34" ht="15.75" customHeight="1">
      <c r="C320" s="208"/>
      <c r="E320" s="34"/>
      <c r="F320" s="34"/>
      <c r="G320" s="34"/>
      <c r="H320" s="34"/>
      <c r="I320" s="34"/>
      <c r="J320" s="34"/>
      <c r="K320" s="34"/>
      <c r="M320" s="21"/>
      <c r="AE320" s="21"/>
      <c r="AF320" s="21"/>
      <c r="AG320" s="21"/>
      <c r="AH320" s="21"/>
    </row>
    <row r="321" spans="3:34" ht="15.75" customHeight="1">
      <c r="C321" s="208"/>
      <c r="E321" s="34"/>
      <c r="F321" s="34"/>
      <c r="G321" s="34"/>
      <c r="H321" s="34"/>
      <c r="I321" s="34"/>
      <c r="J321" s="34"/>
      <c r="K321" s="34"/>
      <c r="M321" s="21"/>
      <c r="AE321" s="21"/>
      <c r="AF321" s="21"/>
      <c r="AG321" s="21"/>
      <c r="AH321" s="21"/>
    </row>
    <row r="322" spans="3:34" ht="15.75" customHeight="1">
      <c r="C322" s="208"/>
      <c r="E322" s="34"/>
      <c r="F322" s="34"/>
      <c r="G322" s="34"/>
      <c r="H322" s="34"/>
      <c r="I322" s="34"/>
      <c r="J322" s="34"/>
      <c r="K322" s="34"/>
      <c r="M322" s="21"/>
      <c r="AE322" s="21"/>
      <c r="AF322" s="21"/>
      <c r="AG322" s="21"/>
      <c r="AH322" s="21"/>
    </row>
    <row r="323" spans="3:34" ht="15.75" customHeight="1">
      <c r="C323" s="208"/>
      <c r="E323" s="34"/>
      <c r="F323" s="34"/>
      <c r="G323" s="34"/>
      <c r="H323" s="34"/>
      <c r="I323" s="34"/>
      <c r="J323" s="34"/>
      <c r="K323" s="34"/>
      <c r="M323" s="21"/>
      <c r="AE323" s="21"/>
      <c r="AF323" s="21"/>
      <c r="AG323" s="21"/>
      <c r="AH323" s="21"/>
    </row>
    <row r="324" spans="3:34" ht="15.75" customHeight="1">
      <c r="C324" s="208"/>
      <c r="E324" s="34"/>
      <c r="F324" s="34"/>
      <c r="G324" s="34"/>
      <c r="H324" s="34"/>
      <c r="I324" s="34"/>
      <c r="J324" s="34"/>
      <c r="K324" s="34"/>
      <c r="M324" s="21"/>
      <c r="AE324" s="21"/>
      <c r="AF324" s="21"/>
      <c r="AG324" s="21"/>
      <c r="AH324" s="21"/>
    </row>
    <row r="325" spans="3:34" ht="15.75" customHeight="1">
      <c r="C325" s="208"/>
      <c r="E325" s="34"/>
      <c r="F325" s="34"/>
      <c r="G325" s="34"/>
      <c r="H325" s="34"/>
      <c r="I325" s="34"/>
      <c r="J325" s="34"/>
      <c r="K325" s="34"/>
      <c r="M325" s="21"/>
      <c r="AE325" s="21"/>
      <c r="AF325" s="21"/>
      <c r="AG325" s="21"/>
      <c r="AH325" s="21"/>
    </row>
    <row r="326" spans="3:34" ht="15.75" customHeight="1">
      <c r="C326" s="208"/>
      <c r="E326" s="34"/>
      <c r="F326" s="34"/>
      <c r="G326" s="34"/>
      <c r="H326" s="34"/>
      <c r="I326" s="34"/>
      <c r="J326" s="34"/>
      <c r="K326" s="34"/>
      <c r="M326" s="21"/>
      <c r="AE326" s="21"/>
      <c r="AF326" s="21"/>
      <c r="AG326" s="21"/>
      <c r="AH326" s="21"/>
    </row>
    <row r="327" spans="3:34" ht="15.75" customHeight="1">
      <c r="C327" s="208"/>
      <c r="E327" s="34"/>
      <c r="F327" s="34"/>
      <c r="G327" s="34"/>
      <c r="H327" s="34"/>
      <c r="I327" s="34"/>
      <c r="J327" s="34"/>
      <c r="K327" s="34"/>
      <c r="M327" s="21"/>
      <c r="AE327" s="21"/>
      <c r="AF327" s="21"/>
      <c r="AG327" s="21"/>
      <c r="AH327" s="21"/>
    </row>
    <row r="328" spans="3:34" ht="15.75" customHeight="1">
      <c r="C328" s="208"/>
      <c r="E328" s="34"/>
      <c r="F328" s="34"/>
      <c r="G328" s="34"/>
      <c r="H328" s="34"/>
      <c r="I328" s="34"/>
      <c r="J328" s="34"/>
      <c r="K328" s="34"/>
      <c r="M328" s="21"/>
      <c r="AE328" s="21"/>
      <c r="AF328" s="21"/>
      <c r="AG328" s="21"/>
      <c r="AH328" s="21"/>
    </row>
    <row r="329" spans="3:34" ht="15.75" customHeight="1">
      <c r="C329" s="208"/>
      <c r="E329" s="34"/>
      <c r="F329" s="34"/>
      <c r="G329" s="34"/>
      <c r="H329" s="34"/>
      <c r="I329" s="34"/>
      <c r="J329" s="34"/>
      <c r="K329" s="34"/>
      <c r="M329" s="21"/>
      <c r="AE329" s="21"/>
      <c r="AF329" s="21"/>
      <c r="AG329" s="21"/>
      <c r="AH329" s="21"/>
    </row>
    <row r="330" spans="3:34" ht="15.75" customHeight="1">
      <c r="C330" s="208"/>
      <c r="E330" s="34"/>
      <c r="F330" s="34"/>
      <c r="G330" s="34"/>
      <c r="H330" s="34"/>
      <c r="I330" s="34"/>
      <c r="J330" s="34"/>
      <c r="K330" s="34"/>
      <c r="M330" s="21"/>
      <c r="AE330" s="21"/>
      <c r="AF330" s="21"/>
      <c r="AG330" s="21"/>
      <c r="AH330" s="21"/>
    </row>
    <row r="331" spans="3:34" ht="15.75" customHeight="1">
      <c r="C331" s="208"/>
      <c r="E331" s="34"/>
      <c r="F331" s="34"/>
      <c r="G331" s="34"/>
      <c r="H331" s="34"/>
      <c r="I331" s="34"/>
      <c r="J331" s="34"/>
      <c r="K331" s="34"/>
      <c r="M331" s="21"/>
      <c r="AE331" s="21"/>
      <c r="AF331" s="21"/>
      <c r="AG331" s="21"/>
      <c r="AH331" s="21"/>
    </row>
    <row r="332" spans="3:34" ht="15.75" customHeight="1">
      <c r="C332" s="208"/>
      <c r="E332" s="34"/>
      <c r="F332" s="34"/>
      <c r="G332" s="34"/>
      <c r="H332" s="34"/>
      <c r="I332" s="34"/>
      <c r="J332" s="34"/>
      <c r="K332" s="34"/>
      <c r="M332" s="21"/>
      <c r="AE332" s="21"/>
      <c r="AF332" s="21"/>
      <c r="AG332" s="21"/>
      <c r="AH332" s="21"/>
    </row>
    <row r="333" spans="3:34" ht="15.75" customHeight="1">
      <c r="C333" s="208"/>
      <c r="E333" s="34"/>
      <c r="F333" s="34"/>
      <c r="G333" s="34"/>
      <c r="H333" s="34"/>
      <c r="I333" s="34"/>
      <c r="J333" s="34"/>
      <c r="K333" s="34"/>
      <c r="M333" s="21"/>
      <c r="AE333" s="21"/>
      <c r="AF333" s="21"/>
      <c r="AG333" s="21"/>
      <c r="AH333" s="21"/>
    </row>
    <row r="334" spans="3:34" ht="15.75" customHeight="1">
      <c r="C334" s="208"/>
      <c r="E334" s="34"/>
      <c r="F334" s="34"/>
      <c r="G334" s="34"/>
      <c r="H334" s="34"/>
      <c r="I334" s="34"/>
      <c r="J334" s="34"/>
      <c r="K334" s="34"/>
      <c r="M334" s="21"/>
      <c r="AE334" s="21"/>
      <c r="AF334" s="21"/>
      <c r="AG334" s="21"/>
      <c r="AH334" s="21"/>
    </row>
    <row r="335" spans="3:34" ht="15.75" customHeight="1">
      <c r="C335" s="208"/>
      <c r="E335" s="34"/>
      <c r="F335" s="34"/>
      <c r="G335" s="34"/>
      <c r="H335" s="34"/>
      <c r="I335" s="34"/>
      <c r="J335" s="34"/>
      <c r="K335" s="34"/>
      <c r="M335" s="21"/>
      <c r="AE335" s="21"/>
      <c r="AF335" s="21"/>
      <c r="AG335" s="21"/>
      <c r="AH335" s="21"/>
    </row>
    <row r="336" spans="3:34" ht="15.75" customHeight="1">
      <c r="C336" s="208"/>
      <c r="E336" s="34"/>
      <c r="F336" s="34"/>
      <c r="G336" s="34"/>
      <c r="H336" s="34"/>
      <c r="I336" s="34"/>
      <c r="J336" s="34"/>
      <c r="K336" s="34"/>
      <c r="M336" s="21"/>
      <c r="AE336" s="21"/>
      <c r="AF336" s="21"/>
      <c r="AG336" s="21"/>
      <c r="AH336" s="21"/>
    </row>
    <row r="337" spans="3:34" ht="15.75" customHeight="1">
      <c r="C337" s="208"/>
      <c r="E337" s="34"/>
      <c r="F337" s="34"/>
      <c r="G337" s="34"/>
      <c r="H337" s="34"/>
      <c r="I337" s="34"/>
      <c r="J337" s="34"/>
      <c r="K337" s="34"/>
      <c r="M337" s="21"/>
      <c r="AE337" s="21"/>
      <c r="AF337" s="21"/>
      <c r="AG337" s="21"/>
      <c r="AH337" s="21"/>
    </row>
    <row r="338" spans="3:34" ht="15.75" customHeight="1">
      <c r="C338" s="208"/>
      <c r="E338" s="34"/>
      <c r="F338" s="34"/>
      <c r="G338" s="34"/>
      <c r="H338" s="34"/>
      <c r="I338" s="34"/>
      <c r="J338" s="34"/>
      <c r="K338" s="34"/>
      <c r="M338" s="21"/>
      <c r="AE338" s="21"/>
      <c r="AF338" s="21"/>
      <c r="AG338" s="21"/>
      <c r="AH338" s="21"/>
    </row>
    <row r="339" spans="3:34" ht="15.75" customHeight="1">
      <c r="C339" s="208"/>
      <c r="E339" s="34"/>
      <c r="F339" s="34"/>
      <c r="G339" s="34"/>
      <c r="H339" s="34"/>
      <c r="I339" s="34"/>
      <c r="J339" s="34"/>
      <c r="K339" s="34"/>
      <c r="M339" s="21"/>
      <c r="AE339" s="21"/>
      <c r="AF339" s="21"/>
      <c r="AG339" s="21"/>
      <c r="AH339" s="21"/>
    </row>
    <row r="340" spans="3:34" ht="15.75" customHeight="1">
      <c r="C340" s="208"/>
      <c r="E340" s="34"/>
      <c r="F340" s="34"/>
      <c r="G340" s="34"/>
      <c r="H340" s="34"/>
      <c r="I340" s="34"/>
      <c r="J340" s="34"/>
      <c r="K340" s="34"/>
      <c r="M340" s="21"/>
      <c r="AE340" s="21"/>
      <c r="AF340" s="21"/>
      <c r="AG340" s="21"/>
      <c r="AH340" s="21"/>
    </row>
    <row r="341" spans="3:34" ht="15.75" customHeight="1">
      <c r="C341" s="208"/>
      <c r="E341" s="34"/>
      <c r="F341" s="34"/>
      <c r="G341" s="34"/>
      <c r="H341" s="34"/>
      <c r="I341" s="34"/>
      <c r="J341" s="34"/>
      <c r="K341" s="34"/>
      <c r="M341" s="21"/>
      <c r="AE341" s="21"/>
      <c r="AF341" s="21"/>
      <c r="AG341" s="21"/>
      <c r="AH341" s="21"/>
    </row>
    <row r="342" spans="3:34" ht="15.75" customHeight="1">
      <c r="C342" s="208"/>
      <c r="E342" s="34"/>
      <c r="F342" s="34"/>
      <c r="G342" s="34"/>
      <c r="H342" s="34"/>
      <c r="I342" s="34"/>
      <c r="J342" s="34"/>
      <c r="K342" s="34"/>
      <c r="M342" s="21"/>
      <c r="AE342" s="21"/>
      <c r="AF342" s="21"/>
      <c r="AG342" s="21"/>
      <c r="AH342" s="21"/>
    </row>
    <row r="343" spans="3:34" ht="15.75" customHeight="1">
      <c r="C343" s="208"/>
      <c r="E343" s="34"/>
      <c r="F343" s="34"/>
      <c r="G343" s="34"/>
      <c r="H343" s="34"/>
      <c r="I343" s="34"/>
      <c r="J343" s="34"/>
      <c r="K343" s="34"/>
      <c r="M343" s="21"/>
      <c r="AE343" s="21"/>
      <c r="AF343" s="21"/>
      <c r="AG343" s="21"/>
      <c r="AH343" s="21"/>
    </row>
    <row r="344" spans="3:34" ht="15.75" customHeight="1">
      <c r="C344" s="208"/>
      <c r="E344" s="34"/>
      <c r="F344" s="34"/>
      <c r="G344" s="34"/>
      <c r="H344" s="34"/>
      <c r="I344" s="34"/>
      <c r="J344" s="34"/>
      <c r="K344" s="34"/>
      <c r="M344" s="21"/>
      <c r="AE344" s="21"/>
      <c r="AF344" s="21"/>
      <c r="AG344" s="21"/>
      <c r="AH344" s="21"/>
    </row>
    <row r="345" spans="3:34" ht="15.75" customHeight="1">
      <c r="C345" s="208"/>
      <c r="E345" s="34"/>
      <c r="F345" s="34"/>
      <c r="G345" s="34"/>
      <c r="H345" s="34"/>
      <c r="I345" s="34"/>
      <c r="J345" s="34"/>
      <c r="K345" s="34"/>
      <c r="M345" s="21"/>
      <c r="AE345" s="21"/>
      <c r="AF345" s="21"/>
      <c r="AG345" s="21"/>
      <c r="AH345" s="21"/>
    </row>
    <row r="346" spans="3:34" ht="15.75" customHeight="1">
      <c r="C346" s="208"/>
      <c r="E346" s="34"/>
      <c r="F346" s="34"/>
      <c r="G346" s="34"/>
      <c r="H346" s="34"/>
      <c r="I346" s="34"/>
      <c r="J346" s="34"/>
      <c r="K346" s="34"/>
      <c r="M346" s="21"/>
      <c r="AE346" s="21"/>
      <c r="AF346" s="21"/>
      <c r="AG346" s="21"/>
      <c r="AH346" s="21"/>
    </row>
    <row r="347" spans="3:34" ht="15.75" customHeight="1">
      <c r="C347" s="208"/>
      <c r="E347" s="34"/>
      <c r="F347" s="34"/>
      <c r="G347" s="34"/>
      <c r="H347" s="34"/>
      <c r="I347" s="34"/>
      <c r="J347" s="34"/>
      <c r="K347" s="34"/>
      <c r="M347" s="21"/>
      <c r="AE347" s="21"/>
      <c r="AF347" s="21"/>
      <c r="AG347" s="21"/>
      <c r="AH347" s="21"/>
    </row>
    <row r="348" spans="3:34" ht="15.75" customHeight="1">
      <c r="C348" s="208"/>
      <c r="E348" s="34"/>
      <c r="F348" s="34"/>
      <c r="G348" s="34"/>
      <c r="H348" s="34"/>
      <c r="I348" s="34"/>
      <c r="J348" s="34"/>
      <c r="K348" s="34"/>
      <c r="M348" s="21"/>
      <c r="AE348" s="21"/>
      <c r="AF348" s="21"/>
      <c r="AG348" s="21"/>
      <c r="AH348" s="21"/>
    </row>
    <row r="349" spans="3:34" ht="15.75" customHeight="1">
      <c r="C349" s="208"/>
      <c r="E349" s="34"/>
      <c r="F349" s="34"/>
      <c r="G349" s="34"/>
      <c r="H349" s="34"/>
      <c r="I349" s="34"/>
      <c r="J349" s="34"/>
      <c r="K349" s="34"/>
      <c r="M349" s="21"/>
      <c r="AE349" s="21"/>
      <c r="AF349" s="21"/>
      <c r="AG349" s="21"/>
      <c r="AH349" s="21"/>
    </row>
    <row r="350" spans="3:34" ht="15.75" customHeight="1">
      <c r="C350" s="208"/>
      <c r="E350" s="34"/>
      <c r="F350" s="34"/>
      <c r="G350" s="34"/>
      <c r="H350" s="34"/>
      <c r="I350" s="34"/>
      <c r="J350" s="34"/>
      <c r="K350" s="34"/>
      <c r="M350" s="21"/>
      <c r="AE350" s="21"/>
      <c r="AF350" s="21"/>
      <c r="AG350" s="21"/>
      <c r="AH350" s="21"/>
    </row>
    <row r="351" spans="3:34" ht="15.75" customHeight="1">
      <c r="C351" s="208"/>
      <c r="E351" s="34"/>
      <c r="F351" s="34"/>
      <c r="G351" s="34"/>
      <c r="H351" s="34"/>
      <c r="I351" s="34"/>
      <c r="J351" s="34"/>
      <c r="K351" s="34"/>
      <c r="M351" s="21"/>
      <c r="AE351" s="21"/>
      <c r="AF351" s="21"/>
      <c r="AG351" s="21"/>
      <c r="AH351" s="21"/>
    </row>
    <row r="352" spans="3:34" ht="15.75" customHeight="1">
      <c r="C352" s="208"/>
      <c r="E352" s="34"/>
      <c r="F352" s="34"/>
      <c r="G352" s="34"/>
      <c r="H352" s="34"/>
      <c r="I352" s="34"/>
      <c r="J352" s="34"/>
      <c r="K352" s="34"/>
      <c r="M352" s="21"/>
      <c r="AE352" s="21"/>
      <c r="AF352" s="21"/>
      <c r="AG352" s="21"/>
      <c r="AH352" s="21"/>
    </row>
    <row r="353" spans="3:34" ht="15.75" customHeight="1">
      <c r="C353" s="208"/>
      <c r="E353" s="34"/>
      <c r="F353" s="34"/>
      <c r="G353" s="34"/>
      <c r="H353" s="34"/>
      <c r="I353" s="34"/>
      <c r="J353" s="34"/>
      <c r="K353" s="34"/>
      <c r="M353" s="21"/>
      <c r="AE353" s="21"/>
      <c r="AF353" s="21"/>
      <c r="AG353" s="21"/>
      <c r="AH353" s="21"/>
    </row>
    <row r="354" spans="3:34" ht="15.75" customHeight="1">
      <c r="C354" s="208"/>
      <c r="E354" s="34"/>
      <c r="F354" s="34"/>
      <c r="G354" s="34"/>
      <c r="H354" s="34"/>
      <c r="I354" s="34"/>
      <c r="J354" s="34"/>
      <c r="K354" s="34"/>
      <c r="M354" s="21"/>
      <c r="AE354" s="21"/>
      <c r="AF354" s="21"/>
      <c r="AG354" s="21"/>
      <c r="AH354" s="21"/>
    </row>
    <row r="355" spans="3:34" ht="15.75" customHeight="1">
      <c r="C355" s="208"/>
      <c r="E355" s="34"/>
      <c r="F355" s="34"/>
      <c r="G355" s="34"/>
      <c r="H355" s="34"/>
      <c r="I355" s="34"/>
      <c r="J355" s="34"/>
      <c r="K355" s="34"/>
      <c r="M355" s="21"/>
      <c r="AE355" s="21"/>
      <c r="AF355" s="21"/>
      <c r="AG355" s="21"/>
      <c r="AH355" s="21"/>
    </row>
    <row r="356" spans="3:34" ht="15.75" customHeight="1">
      <c r="C356" s="208"/>
      <c r="E356" s="34"/>
      <c r="F356" s="34"/>
      <c r="G356" s="34"/>
      <c r="H356" s="34"/>
      <c r="I356" s="34"/>
      <c r="J356" s="34"/>
      <c r="K356" s="34"/>
      <c r="M356" s="21"/>
      <c r="AE356" s="21"/>
      <c r="AF356" s="21"/>
      <c r="AG356" s="21"/>
      <c r="AH356" s="21"/>
    </row>
    <row r="357" spans="3:34" ht="15.75" customHeight="1">
      <c r="C357" s="208"/>
      <c r="E357" s="34"/>
      <c r="F357" s="34"/>
      <c r="G357" s="34"/>
      <c r="H357" s="34"/>
      <c r="I357" s="34"/>
      <c r="J357" s="34"/>
      <c r="K357" s="34"/>
      <c r="M357" s="21"/>
      <c r="AE357" s="21"/>
      <c r="AF357" s="21"/>
      <c r="AG357" s="21"/>
      <c r="AH357" s="21"/>
    </row>
    <row r="358" spans="3:34" ht="15.75" customHeight="1">
      <c r="C358" s="208"/>
      <c r="E358" s="34"/>
      <c r="F358" s="34"/>
      <c r="G358" s="34"/>
      <c r="H358" s="34"/>
      <c r="I358" s="34"/>
      <c r="J358" s="34"/>
      <c r="K358" s="34"/>
      <c r="M358" s="21"/>
      <c r="AE358" s="21"/>
      <c r="AF358" s="21"/>
      <c r="AG358" s="21"/>
      <c r="AH358" s="21"/>
    </row>
    <row r="359" spans="3:34" ht="15.75" customHeight="1">
      <c r="C359" s="208"/>
      <c r="E359" s="34"/>
      <c r="F359" s="34"/>
      <c r="G359" s="34"/>
      <c r="H359" s="34"/>
      <c r="I359" s="34"/>
      <c r="J359" s="34"/>
      <c r="K359" s="34"/>
      <c r="M359" s="21"/>
      <c r="AE359" s="21"/>
      <c r="AF359" s="21"/>
      <c r="AG359" s="21"/>
      <c r="AH359" s="21"/>
    </row>
    <row r="360" spans="3:34" ht="15.75" customHeight="1">
      <c r="C360" s="208"/>
      <c r="E360" s="34"/>
      <c r="F360" s="34"/>
      <c r="G360" s="34"/>
      <c r="H360" s="34"/>
      <c r="I360" s="34"/>
      <c r="J360" s="34"/>
      <c r="K360" s="34"/>
      <c r="M360" s="21"/>
      <c r="AE360" s="21"/>
      <c r="AF360" s="21"/>
      <c r="AG360" s="21"/>
      <c r="AH360" s="21"/>
    </row>
    <row r="361" spans="3:34" ht="15.75" customHeight="1">
      <c r="C361" s="208"/>
      <c r="E361" s="34"/>
      <c r="F361" s="34"/>
      <c r="G361" s="34"/>
      <c r="H361" s="34"/>
      <c r="I361" s="34"/>
      <c r="J361" s="34"/>
      <c r="K361" s="34"/>
      <c r="M361" s="21"/>
      <c r="AE361" s="21"/>
      <c r="AF361" s="21"/>
      <c r="AG361" s="21"/>
      <c r="AH361" s="21"/>
    </row>
    <row r="362" spans="3:34" ht="15.75" customHeight="1">
      <c r="C362" s="208"/>
      <c r="E362" s="34"/>
      <c r="F362" s="34"/>
      <c r="G362" s="34"/>
      <c r="H362" s="34"/>
      <c r="I362" s="34"/>
      <c r="J362" s="34"/>
      <c r="K362" s="34"/>
      <c r="M362" s="21"/>
      <c r="AE362" s="21"/>
      <c r="AF362" s="21"/>
      <c r="AG362" s="21"/>
      <c r="AH362" s="21"/>
    </row>
    <row r="363" spans="3:34" ht="15.75" customHeight="1">
      <c r="C363" s="208"/>
      <c r="E363" s="34"/>
      <c r="F363" s="34"/>
      <c r="G363" s="34"/>
      <c r="H363" s="34"/>
      <c r="I363" s="34"/>
      <c r="J363" s="34"/>
      <c r="K363" s="34"/>
      <c r="M363" s="21"/>
      <c r="AE363" s="21"/>
      <c r="AF363" s="21"/>
      <c r="AG363" s="21"/>
      <c r="AH363" s="21"/>
    </row>
    <row r="364" spans="3:34" ht="15.75" customHeight="1">
      <c r="C364" s="208"/>
      <c r="E364" s="34"/>
      <c r="F364" s="34"/>
      <c r="G364" s="34"/>
      <c r="H364" s="34"/>
      <c r="I364" s="34"/>
      <c r="J364" s="34"/>
      <c r="K364" s="34"/>
      <c r="M364" s="21"/>
      <c r="AE364" s="21"/>
      <c r="AF364" s="21"/>
      <c r="AG364" s="21"/>
      <c r="AH364" s="21"/>
    </row>
    <row r="365" spans="3:34" ht="15.75" customHeight="1">
      <c r="C365" s="208"/>
      <c r="E365" s="34"/>
      <c r="F365" s="34"/>
      <c r="G365" s="34"/>
      <c r="H365" s="34"/>
      <c r="I365" s="34"/>
      <c r="J365" s="34"/>
      <c r="K365" s="34"/>
      <c r="M365" s="21"/>
      <c r="AE365" s="21"/>
      <c r="AF365" s="21"/>
      <c r="AG365" s="21"/>
      <c r="AH365" s="21"/>
    </row>
    <row r="366" spans="3:34" ht="15.75" customHeight="1">
      <c r="C366" s="208"/>
      <c r="E366" s="34"/>
      <c r="F366" s="34"/>
      <c r="G366" s="34"/>
      <c r="H366" s="34"/>
      <c r="I366" s="34"/>
      <c r="J366" s="34"/>
      <c r="K366" s="34"/>
      <c r="M366" s="21"/>
      <c r="AE366" s="21"/>
      <c r="AF366" s="21"/>
      <c r="AG366" s="21"/>
      <c r="AH366" s="21"/>
    </row>
    <row r="367" spans="3:34" ht="15.75" customHeight="1">
      <c r="C367" s="208"/>
      <c r="E367" s="34"/>
      <c r="F367" s="34"/>
      <c r="G367" s="34"/>
      <c r="H367" s="34"/>
      <c r="I367" s="34"/>
      <c r="J367" s="34"/>
      <c r="K367" s="34"/>
      <c r="M367" s="21"/>
      <c r="AE367" s="21"/>
      <c r="AF367" s="21"/>
      <c r="AG367" s="21"/>
      <c r="AH367" s="21"/>
    </row>
    <row r="368" spans="3:34" ht="15.75" customHeight="1">
      <c r="C368" s="208"/>
      <c r="E368" s="34"/>
      <c r="F368" s="34"/>
      <c r="G368" s="34"/>
      <c r="H368" s="34"/>
      <c r="I368" s="34"/>
      <c r="J368" s="34"/>
      <c r="K368" s="34"/>
      <c r="M368" s="21"/>
      <c r="AE368" s="21"/>
      <c r="AF368" s="21"/>
      <c r="AG368" s="21"/>
      <c r="AH368" s="21"/>
    </row>
    <row r="369" spans="3:34" ht="15.75" customHeight="1">
      <c r="C369" s="208"/>
      <c r="E369" s="34"/>
      <c r="F369" s="34"/>
      <c r="G369" s="34"/>
      <c r="H369" s="34"/>
      <c r="I369" s="34"/>
      <c r="J369" s="34"/>
      <c r="K369" s="34"/>
      <c r="M369" s="21"/>
      <c r="AE369" s="21"/>
      <c r="AF369" s="21"/>
      <c r="AG369" s="21"/>
      <c r="AH369" s="21"/>
    </row>
    <row r="370" spans="3:34" ht="15.75" customHeight="1">
      <c r="C370" s="208"/>
      <c r="E370" s="34"/>
      <c r="F370" s="34"/>
      <c r="G370" s="34"/>
      <c r="H370" s="34"/>
      <c r="I370" s="34"/>
      <c r="J370" s="34"/>
      <c r="K370" s="34"/>
      <c r="M370" s="21"/>
      <c r="AE370" s="21"/>
      <c r="AF370" s="21"/>
      <c r="AG370" s="21"/>
      <c r="AH370" s="21"/>
    </row>
    <row r="371" spans="3:34" ht="15.75" customHeight="1">
      <c r="C371" s="208"/>
      <c r="E371" s="34"/>
      <c r="F371" s="34"/>
      <c r="G371" s="34"/>
      <c r="H371" s="34"/>
      <c r="I371" s="34"/>
      <c r="J371" s="34"/>
      <c r="K371" s="34"/>
      <c r="M371" s="21"/>
      <c r="AE371" s="21"/>
      <c r="AF371" s="21"/>
      <c r="AG371" s="21"/>
      <c r="AH371" s="21"/>
    </row>
    <row r="372" spans="3:34" ht="15.75" customHeight="1">
      <c r="C372" s="208"/>
      <c r="E372" s="34"/>
      <c r="F372" s="34"/>
      <c r="G372" s="34"/>
      <c r="H372" s="34"/>
      <c r="I372" s="34"/>
      <c r="J372" s="34"/>
      <c r="K372" s="34"/>
      <c r="M372" s="21"/>
      <c r="AE372" s="21"/>
      <c r="AF372" s="21"/>
      <c r="AG372" s="21"/>
      <c r="AH372" s="21"/>
    </row>
    <row r="373" spans="3:34" ht="15.75" customHeight="1">
      <c r="C373" s="208"/>
      <c r="E373" s="34"/>
      <c r="F373" s="34"/>
      <c r="G373" s="34"/>
      <c r="H373" s="34"/>
      <c r="I373" s="34"/>
      <c r="J373" s="34"/>
      <c r="K373" s="34"/>
      <c r="M373" s="21"/>
      <c r="AE373" s="21"/>
      <c r="AF373" s="21"/>
      <c r="AG373" s="21"/>
      <c r="AH373" s="21"/>
    </row>
    <row r="374" spans="3:34" ht="15.75" customHeight="1">
      <c r="C374" s="208"/>
      <c r="E374" s="34"/>
      <c r="F374" s="34"/>
      <c r="G374" s="34"/>
      <c r="H374" s="34"/>
      <c r="I374" s="34"/>
      <c r="J374" s="34"/>
      <c r="K374" s="34"/>
      <c r="M374" s="21"/>
      <c r="AE374" s="21"/>
      <c r="AF374" s="21"/>
      <c r="AG374" s="21"/>
      <c r="AH374" s="21"/>
    </row>
    <row r="375" spans="3:34" ht="15.75" customHeight="1">
      <c r="C375" s="208"/>
      <c r="E375" s="34"/>
      <c r="F375" s="34"/>
      <c r="G375" s="34"/>
      <c r="H375" s="34"/>
      <c r="I375" s="34"/>
      <c r="J375" s="34"/>
      <c r="K375" s="34"/>
      <c r="M375" s="21"/>
      <c r="AE375" s="21"/>
      <c r="AF375" s="21"/>
      <c r="AG375" s="21"/>
      <c r="AH375" s="21"/>
    </row>
    <row r="376" spans="3:34" ht="15.75" customHeight="1">
      <c r="C376" s="208"/>
      <c r="E376" s="34"/>
      <c r="F376" s="34"/>
      <c r="G376" s="34"/>
      <c r="H376" s="34"/>
      <c r="I376" s="34"/>
      <c r="J376" s="34"/>
      <c r="K376" s="34"/>
      <c r="M376" s="21"/>
      <c r="AE376" s="21"/>
      <c r="AF376" s="21"/>
      <c r="AG376" s="21"/>
      <c r="AH376" s="21"/>
    </row>
    <row r="377" spans="3:34" ht="15.75" customHeight="1">
      <c r="C377" s="208"/>
      <c r="E377" s="34"/>
      <c r="F377" s="34"/>
      <c r="G377" s="34"/>
      <c r="H377" s="34"/>
      <c r="I377" s="34"/>
      <c r="J377" s="34"/>
      <c r="K377" s="34"/>
      <c r="M377" s="21"/>
      <c r="AE377" s="21"/>
      <c r="AF377" s="21"/>
      <c r="AG377" s="21"/>
      <c r="AH377" s="21"/>
    </row>
    <row r="378" spans="3:34" ht="15.75" customHeight="1">
      <c r="C378" s="208"/>
      <c r="E378" s="34"/>
      <c r="F378" s="34"/>
      <c r="G378" s="34"/>
      <c r="H378" s="34"/>
      <c r="I378" s="34"/>
      <c r="J378" s="34"/>
      <c r="K378" s="34"/>
      <c r="M378" s="21"/>
      <c r="AE378" s="21"/>
      <c r="AF378" s="21"/>
      <c r="AG378" s="21"/>
      <c r="AH378" s="21"/>
    </row>
    <row r="379" spans="3:34" ht="15.75" customHeight="1">
      <c r="C379" s="208"/>
      <c r="E379" s="34"/>
      <c r="F379" s="34"/>
      <c r="G379" s="34"/>
      <c r="H379" s="34"/>
      <c r="I379" s="34"/>
      <c r="J379" s="34"/>
      <c r="K379" s="34"/>
      <c r="M379" s="21"/>
      <c r="AE379" s="21"/>
      <c r="AF379" s="21"/>
      <c r="AG379" s="21"/>
      <c r="AH379" s="21"/>
    </row>
    <row r="380" spans="3:34" ht="15.75" customHeight="1">
      <c r="C380" s="208"/>
      <c r="E380" s="34"/>
      <c r="F380" s="34"/>
      <c r="G380" s="34"/>
      <c r="H380" s="34"/>
      <c r="I380" s="34"/>
      <c r="J380" s="34"/>
      <c r="K380" s="34"/>
      <c r="M380" s="21"/>
      <c r="AE380" s="21"/>
      <c r="AF380" s="21"/>
      <c r="AG380" s="21"/>
      <c r="AH380" s="21"/>
    </row>
    <row r="381" spans="3:34" ht="15.75" customHeight="1">
      <c r="C381" s="208"/>
      <c r="E381" s="34"/>
      <c r="F381" s="34"/>
      <c r="G381" s="34"/>
      <c r="H381" s="34"/>
      <c r="I381" s="34"/>
      <c r="J381" s="34"/>
      <c r="K381" s="34"/>
      <c r="M381" s="21"/>
      <c r="AE381" s="21"/>
      <c r="AF381" s="21"/>
      <c r="AG381" s="21"/>
      <c r="AH381" s="21"/>
    </row>
    <row r="382" spans="3:34" ht="15.75" customHeight="1">
      <c r="C382" s="208"/>
      <c r="E382" s="34"/>
      <c r="F382" s="34"/>
      <c r="G382" s="34"/>
      <c r="H382" s="34"/>
      <c r="I382" s="34"/>
      <c r="J382" s="34"/>
      <c r="K382" s="34"/>
      <c r="M382" s="21"/>
      <c r="AE382" s="21"/>
      <c r="AF382" s="21"/>
      <c r="AG382" s="21"/>
      <c r="AH382" s="21"/>
    </row>
    <row r="383" spans="3:34" ht="15.75" customHeight="1">
      <c r="C383" s="208"/>
      <c r="E383" s="34"/>
      <c r="F383" s="34"/>
      <c r="G383" s="34"/>
      <c r="H383" s="34"/>
      <c r="I383" s="34"/>
      <c r="J383" s="34"/>
      <c r="K383" s="34"/>
      <c r="M383" s="21"/>
      <c r="AE383" s="21"/>
      <c r="AF383" s="21"/>
      <c r="AG383" s="21"/>
      <c r="AH383" s="21"/>
    </row>
    <row r="384" spans="3:34" ht="15.75" customHeight="1">
      <c r="C384" s="208"/>
      <c r="E384" s="34"/>
      <c r="F384" s="34"/>
      <c r="G384" s="34"/>
      <c r="H384" s="34"/>
      <c r="I384" s="34"/>
      <c r="J384" s="34"/>
      <c r="K384" s="34"/>
      <c r="M384" s="21"/>
      <c r="AE384" s="21"/>
      <c r="AF384" s="21"/>
      <c r="AG384" s="21"/>
      <c r="AH384" s="21"/>
    </row>
    <row r="385" spans="3:34" ht="15.75" customHeight="1">
      <c r="C385" s="208"/>
      <c r="E385" s="34"/>
      <c r="F385" s="34"/>
      <c r="G385" s="34"/>
      <c r="H385" s="34"/>
      <c r="I385" s="34"/>
      <c r="J385" s="34"/>
      <c r="K385" s="34"/>
      <c r="M385" s="21"/>
      <c r="AE385" s="21"/>
      <c r="AF385" s="21"/>
      <c r="AG385" s="21"/>
      <c r="AH385" s="21"/>
    </row>
    <row r="386" spans="3:34" ht="15.75" customHeight="1">
      <c r="C386" s="208"/>
      <c r="E386" s="34"/>
      <c r="F386" s="34"/>
      <c r="G386" s="34"/>
      <c r="H386" s="34"/>
      <c r="I386" s="34"/>
      <c r="J386" s="34"/>
      <c r="K386" s="34"/>
      <c r="M386" s="21"/>
      <c r="AE386" s="21"/>
      <c r="AF386" s="21"/>
      <c r="AG386" s="21"/>
      <c r="AH386" s="21"/>
    </row>
    <row r="387" spans="3:34" ht="15.75" customHeight="1">
      <c r="C387" s="208"/>
      <c r="E387" s="34"/>
      <c r="F387" s="34"/>
      <c r="G387" s="34"/>
      <c r="H387" s="34"/>
      <c r="I387" s="34"/>
      <c r="J387" s="34"/>
      <c r="K387" s="34"/>
      <c r="M387" s="21"/>
      <c r="AE387" s="21"/>
      <c r="AF387" s="21"/>
      <c r="AG387" s="21"/>
      <c r="AH387" s="21"/>
    </row>
    <row r="388" spans="3:34" ht="15.75" customHeight="1">
      <c r="C388" s="208"/>
      <c r="E388" s="34"/>
      <c r="F388" s="34"/>
      <c r="G388" s="34"/>
      <c r="H388" s="34"/>
      <c r="I388" s="34"/>
      <c r="J388" s="34"/>
      <c r="K388" s="34"/>
      <c r="M388" s="21"/>
      <c r="AE388" s="21"/>
      <c r="AF388" s="21"/>
      <c r="AG388" s="21"/>
      <c r="AH388" s="21"/>
    </row>
    <row r="389" spans="3:34" ht="15.75" customHeight="1">
      <c r="C389" s="208"/>
      <c r="E389" s="34"/>
      <c r="F389" s="34"/>
      <c r="G389" s="34"/>
      <c r="H389" s="34"/>
      <c r="I389" s="34"/>
      <c r="J389" s="34"/>
      <c r="K389" s="34"/>
      <c r="M389" s="21"/>
      <c r="AE389" s="21"/>
      <c r="AF389" s="21"/>
      <c r="AG389" s="21"/>
      <c r="AH389" s="21"/>
    </row>
    <row r="390" spans="3:34" ht="15.75" customHeight="1">
      <c r="C390" s="208"/>
      <c r="E390" s="34"/>
      <c r="F390" s="34"/>
      <c r="G390" s="34"/>
      <c r="H390" s="34"/>
      <c r="I390" s="34"/>
      <c r="J390" s="34"/>
      <c r="K390" s="34"/>
      <c r="M390" s="21"/>
      <c r="AE390" s="21"/>
      <c r="AF390" s="21"/>
      <c r="AG390" s="21"/>
      <c r="AH390" s="21"/>
    </row>
    <row r="391" spans="3:34" ht="15.75" customHeight="1">
      <c r="C391" s="208"/>
      <c r="E391" s="34"/>
      <c r="F391" s="34"/>
      <c r="G391" s="34"/>
      <c r="H391" s="34"/>
      <c r="I391" s="34"/>
      <c r="J391" s="34"/>
      <c r="K391" s="34"/>
      <c r="M391" s="21"/>
      <c r="AE391" s="21"/>
      <c r="AF391" s="21"/>
      <c r="AG391" s="21"/>
      <c r="AH391" s="21"/>
    </row>
    <row r="392" spans="3:34" ht="15.75" customHeight="1">
      <c r="C392" s="208"/>
      <c r="E392" s="34"/>
      <c r="F392" s="34"/>
      <c r="G392" s="34"/>
      <c r="H392" s="34"/>
      <c r="I392" s="34"/>
      <c r="J392" s="34"/>
      <c r="K392" s="34"/>
      <c r="M392" s="21"/>
      <c r="AE392" s="21"/>
      <c r="AF392" s="21"/>
      <c r="AG392" s="21"/>
      <c r="AH392" s="21"/>
    </row>
    <row r="393" spans="3:34" ht="15.75" customHeight="1">
      <c r="C393" s="208"/>
      <c r="E393" s="34"/>
      <c r="F393" s="34"/>
      <c r="G393" s="34"/>
      <c r="H393" s="34"/>
      <c r="I393" s="34"/>
      <c r="J393" s="34"/>
      <c r="K393" s="34"/>
      <c r="M393" s="21"/>
      <c r="AE393" s="21"/>
      <c r="AF393" s="21"/>
      <c r="AG393" s="21"/>
      <c r="AH393" s="21"/>
    </row>
    <row r="394" spans="3:34" ht="15.75" customHeight="1">
      <c r="C394" s="208"/>
      <c r="E394" s="34"/>
      <c r="F394" s="34"/>
      <c r="G394" s="34"/>
      <c r="H394" s="34"/>
      <c r="I394" s="34"/>
      <c r="J394" s="34"/>
      <c r="K394" s="34"/>
      <c r="M394" s="21"/>
      <c r="AE394" s="21"/>
      <c r="AF394" s="21"/>
      <c r="AG394" s="21"/>
      <c r="AH394" s="21"/>
    </row>
    <row r="395" spans="3:34" ht="15.75" customHeight="1">
      <c r="C395" s="208"/>
      <c r="E395" s="34"/>
      <c r="F395" s="34"/>
      <c r="G395" s="34"/>
      <c r="H395" s="34"/>
      <c r="I395" s="34"/>
      <c r="J395" s="34"/>
      <c r="K395" s="34"/>
      <c r="M395" s="21"/>
      <c r="AE395" s="21"/>
      <c r="AF395" s="21"/>
      <c r="AG395" s="21"/>
      <c r="AH395" s="21"/>
    </row>
    <row r="396" spans="3:34" ht="15.75" customHeight="1">
      <c r="C396" s="208"/>
      <c r="E396" s="34"/>
      <c r="F396" s="34"/>
      <c r="G396" s="34"/>
      <c r="H396" s="34"/>
      <c r="I396" s="34"/>
      <c r="J396" s="34"/>
      <c r="K396" s="34"/>
      <c r="M396" s="21"/>
      <c r="AE396" s="21"/>
      <c r="AF396" s="21"/>
      <c r="AG396" s="21"/>
      <c r="AH396" s="21"/>
    </row>
    <row r="397" spans="3:34" ht="15.75" customHeight="1">
      <c r="C397" s="208"/>
      <c r="E397" s="34"/>
      <c r="F397" s="34"/>
      <c r="G397" s="34"/>
      <c r="H397" s="34"/>
      <c r="I397" s="34"/>
      <c r="J397" s="34"/>
      <c r="K397" s="34"/>
      <c r="M397" s="21"/>
      <c r="AE397" s="21"/>
      <c r="AF397" s="21"/>
      <c r="AG397" s="21"/>
      <c r="AH397" s="21"/>
    </row>
    <row r="398" spans="3:34" ht="15.75" customHeight="1">
      <c r="C398" s="208"/>
      <c r="E398" s="34"/>
      <c r="F398" s="34"/>
      <c r="G398" s="34"/>
      <c r="H398" s="34"/>
      <c r="I398" s="34"/>
      <c r="J398" s="34"/>
      <c r="K398" s="34"/>
      <c r="M398" s="21"/>
      <c r="AE398" s="21"/>
      <c r="AF398" s="21"/>
      <c r="AG398" s="21"/>
      <c r="AH398" s="21"/>
    </row>
    <row r="399" spans="3:34" ht="15.75" customHeight="1">
      <c r="C399" s="208"/>
      <c r="E399" s="34"/>
      <c r="F399" s="34"/>
      <c r="G399" s="34"/>
      <c r="H399" s="34"/>
      <c r="I399" s="34"/>
      <c r="J399" s="34"/>
      <c r="K399" s="34"/>
      <c r="M399" s="21"/>
      <c r="AE399" s="21"/>
      <c r="AF399" s="21"/>
      <c r="AG399" s="21"/>
      <c r="AH399" s="21"/>
    </row>
    <row r="400" spans="3:34" ht="15.75" customHeight="1">
      <c r="C400" s="208"/>
      <c r="E400" s="34"/>
      <c r="F400" s="34"/>
      <c r="G400" s="34"/>
      <c r="H400" s="34"/>
      <c r="I400" s="34"/>
      <c r="J400" s="34"/>
      <c r="K400" s="34"/>
      <c r="M400" s="21"/>
      <c r="AE400" s="21"/>
      <c r="AF400" s="21"/>
      <c r="AG400" s="21"/>
      <c r="AH400" s="21"/>
    </row>
    <row r="401" spans="3:34" ht="15.75" customHeight="1">
      <c r="C401" s="208"/>
      <c r="E401" s="34"/>
      <c r="F401" s="34"/>
      <c r="G401" s="34"/>
      <c r="H401" s="34"/>
      <c r="I401" s="34"/>
      <c r="J401" s="34"/>
      <c r="K401" s="34"/>
      <c r="M401" s="21"/>
      <c r="AE401" s="21"/>
      <c r="AF401" s="21"/>
      <c r="AG401" s="21"/>
      <c r="AH401" s="21"/>
    </row>
    <row r="402" spans="3:34" ht="15.75" customHeight="1">
      <c r="C402" s="208"/>
      <c r="E402" s="34"/>
      <c r="F402" s="34"/>
      <c r="G402" s="34"/>
      <c r="H402" s="34"/>
      <c r="I402" s="34"/>
      <c r="J402" s="34"/>
      <c r="K402" s="34"/>
      <c r="M402" s="21"/>
      <c r="AE402" s="21"/>
      <c r="AF402" s="21"/>
      <c r="AG402" s="21"/>
      <c r="AH402" s="21"/>
    </row>
    <row r="403" spans="3:34" ht="15.75" customHeight="1">
      <c r="C403" s="208"/>
      <c r="E403" s="34"/>
      <c r="F403" s="34"/>
      <c r="G403" s="34"/>
      <c r="H403" s="34"/>
      <c r="I403" s="34"/>
      <c r="J403" s="34"/>
      <c r="K403" s="34"/>
      <c r="M403" s="21"/>
      <c r="AE403" s="21"/>
      <c r="AF403" s="21"/>
      <c r="AG403" s="21"/>
      <c r="AH403" s="21"/>
    </row>
    <row r="404" spans="3:34" ht="15.75" customHeight="1">
      <c r="C404" s="208"/>
      <c r="E404" s="34"/>
      <c r="F404" s="34"/>
      <c r="G404" s="34"/>
      <c r="H404" s="34"/>
      <c r="I404" s="34"/>
      <c r="J404" s="34"/>
      <c r="K404" s="34"/>
      <c r="M404" s="21"/>
      <c r="AE404" s="21"/>
      <c r="AF404" s="21"/>
      <c r="AG404" s="21"/>
      <c r="AH404" s="21"/>
    </row>
    <row r="405" spans="3:34" ht="15.75" customHeight="1">
      <c r="C405" s="208"/>
      <c r="E405" s="34"/>
      <c r="F405" s="34"/>
      <c r="G405" s="34"/>
      <c r="H405" s="34"/>
      <c r="I405" s="34"/>
      <c r="J405" s="34"/>
      <c r="K405" s="34"/>
      <c r="M405" s="21"/>
      <c r="AE405" s="21"/>
      <c r="AF405" s="21"/>
      <c r="AG405" s="21"/>
      <c r="AH405" s="21"/>
    </row>
    <row r="406" spans="3:34" ht="15.75" customHeight="1">
      <c r="C406" s="208"/>
      <c r="E406" s="34"/>
      <c r="F406" s="34"/>
      <c r="G406" s="34"/>
      <c r="H406" s="34"/>
      <c r="I406" s="34"/>
      <c r="J406" s="34"/>
      <c r="K406" s="34"/>
      <c r="M406" s="21"/>
      <c r="AE406" s="21"/>
      <c r="AF406" s="21"/>
      <c r="AG406" s="21"/>
      <c r="AH406" s="21"/>
    </row>
    <row r="407" spans="3:34" ht="15.75" customHeight="1">
      <c r="C407" s="208"/>
      <c r="E407" s="34"/>
      <c r="F407" s="34"/>
      <c r="G407" s="34"/>
      <c r="H407" s="34"/>
      <c r="I407" s="34"/>
      <c r="J407" s="34"/>
      <c r="K407" s="34"/>
      <c r="M407" s="21"/>
      <c r="AE407" s="21"/>
      <c r="AF407" s="21"/>
      <c r="AG407" s="21"/>
      <c r="AH407" s="21"/>
    </row>
    <row r="408" spans="3:34" ht="15.75" customHeight="1">
      <c r="C408" s="208"/>
      <c r="E408" s="34"/>
      <c r="F408" s="34"/>
      <c r="G408" s="34"/>
      <c r="H408" s="34"/>
      <c r="I408" s="34"/>
      <c r="J408" s="34"/>
      <c r="K408" s="34"/>
      <c r="M408" s="21"/>
      <c r="AE408" s="21"/>
      <c r="AF408" s="21"/>
      <c r="AG408" s="21"/>
      <c r="AH408" s="21"/>
    </row>
    <row r="409" spans="3:34" ht="15.75" customHeight="1">
      <c r="C409" s="208"/>
      <c r="E409" s="34"/>
      <c r="F409" s="34"/>
      <c r="G409" s="34"/>
      <c r="H409" s="34"/>
      <c r="I409" s="34"/>
      <c r="J409" s="34"/>
      <c r="K409" s="34"/>
      <c r="M409" s="21"/>
      <c r="AE409" s="21"/>
      <c r="AF409" s="21"/>
      <c r="AG409" s="21"/>
      <c r="AH409" s="21"/>
    </row>
    <row r="410" spans="3:34" ht="15.75" customHeight="1">
      <c r="C410" s="208"/>
      <c r="E410" s="34"/>
      <c r="F410" s="34"/>
      <c r="G410" s="34"/>
      <c r="H410" s="34"/>
      <c r="I410" s="34"/>
      <c r="J410" s="34"/>
      <c r="K410" s="34"/>
      <c r="M410" s="21"/>
      <c r="AE410" s="21"/>
      <c r="AF410" s="21"/>
      <c r="AG410" s="21"/>
      <c r="AH410" s="21"/>
    </row>
    <row r="411" spans="3:34" ht="15.75" customHeight="1">
      <c r="C411" s="208"/>
      <c r="E411" s="34"/>
      <c r="F411" s="34"/>
      <c r="G411" s="34"/>
      <c r="H411" s="34"/>
      <c r="I411" s="34"/>
      <c r="J411" s="34"/>
      <c r="K411" s="34"/>
      <c r="M411" s="21"/>
      <c r="AE411" s="21"/>
      <c r="AF411" s="21"/>
      <c r="AG411" s="21"/>
      <c r="AH411" s="21"/>
    </row>
    <row r="412" spans="3:34" ht="15.75" customHeight="1">
      <c r="C412" s="208"/>
      <c r="E412" s="34"/>
      <c r="F412" s="34"/>
      <c r="G412" s="34"/>
      <c r="H412" s="34"/>
      <c r="I412" s="34"/>
      <c r="J412" s="34"/>
      <c r="K412" s="34"/>
      <c r="M412" s="21"/>
      <c r="AE412" s="21"/>
      <c r="AF412" s="21"/>
      <c r="AG412" s="21"/>
      <c r="AH412" s="21"/>
    </row>
    <row r="413" spans="3:34" ht="15.75" customHeight="1">
      <c r="C413" s="208"/>
      <c r="E413" s="34"/>
      <c r="F413" s="34"/>
      <c r="G413" s="34"/>
      <c r="H413" s="34"/>
      <c r="I413" s="34"/>
      <c r="J413" s="34"/>
      <c r="K413" s="34"/>
      <c r="M413" s="21"/>
      <c r="AE413" s="21"/>
      <c r="AF413" s="21"/>
      <c r="AG413" s="21"/>
      <c r="AH413" s="21"/>
    </row>
    <row r="414" spans="3:34" ht="15.75" customHeight="1">
      <c r="C414" s="208"/>
      <c r="E414" s="34"/>
      <c r="F414" s="34"/>
      <c r="G414" s="34"/>
      <c r="H414" s="34"/>
      <c r="I414" s="34"/>
      <c r="J414" s="34"/>
      <c r="K414" s="34"/>
      <c r="M414" s="21"/>
      <c r="AE414" s="21"/>
      <c r="AF414" s="21"/>
      <c r="AG414" s="21"/>
      <c r="AH414" s="21"/>
    </row>
    <row r="415" spans="3:34" ht="15.75" customHeight="1">
      <c r="C415" s="208"/>
      <c r="E415" s="34"/>
      <c r="F415" s="34"/>
      <c r="G415" s="34"/>
      <c r="H415" s="34"/>
      <c r="I415" s="34"/>
      <c r="J415" s="34"/>
      <c r="K415" s="34"/>
      <c r="M415" s="21"/>
      <c r="AE415" s="21"/>
      <c r="AF415" s="21"/>
      <c r="AG415" s="21"/>
      <c r="AH415" s="21"/>
    </row>
    <row r="416" spans="3:34" ht="15.75" customHeight="1">
      <c r="C416" s="208"/>
      <c r="E416" s="34"/>
      <c r="F416" s="34"/>
      <c r="G416" s="34"/>
      <c r="H416" s="34"/>
      <c r="I416" s="34"/>
      <c r="J416" s="34"/>
      <c r="K416" s="34"/>
      <c r="M416" s="21"/>
      <c r="AE416" s="21"/>
      <c r="AF416" s="21"/>
      <c r="AG416" s="21"/>
      <c r="AH416" s="21"/>
    </row>
    <row r="417" spans="3:34" ht="15.75" customHeight="1">
      <c r="C417" s="208"/>
      <c r="E417" s="34"/>
      <c r="F417" s="34"/>
      <c r="G417" s="34"/>
      <c r="H417" s="34"/>
      <c r="I417" s="34"/>
      <c r="J417" s="34"/>
      <c r="K417" s="34"/>
      <c r="M417" s="21"/>
      <c r="AE417" s="21"/>
      <c r="AF417" s="21"/>
      <c r="AG417" s="21"/>
      <c r="AH417" s="21"/>
    </row>
    <row r="418" spans="3:34" ht="15.75" customHeight="1">
      <c r="C418" s="208"/>
      <c r="E418" s="34"/>
      <c r="F418" s="34"/>
      <c r="G418" s="34"/>
      <c r="H418" s="34"/>
      <c r="I418" s="34"/>
      <c r="J418" s="34"/>
      <c r="K418" s="34"/>
      <c r="M418" s="21"/>
      <c r="AE418" s="21"/>
      <c r="AF418" s="21"/>
      <c r="AG418" s="21"/>
      <c r="AH418" s="21"/>
    </row>
    <row r="419" spans="3:34" ht="15.75" customHeight="1">
      <c r="C419" s="208"/>
      <c r="E419" s="34"/>
      <c r="F419" s="34"/>
      <c r="G419" s="34"/>
      <c r="H419" s="34"/>
      <c r="I419" s="34"/>
      <c r="J419" s="34"/>
      <c r="K419" s="34"/>
      <c r="M419" s="21"/>
      <c r="AE419" s="21"/>
      <c r="AF419" s="21"/>
      <c r="AG419" s="21"/>
      <c r="AH419" s="21"/>
    </row>
    <row r="420" spans="3:34" ht="15.75" customHeight="1">
      <c r="C420" s="208"/>
      <c r="E420" s="34"/>
      <c r="F420" s="34"/>
      <c r="G420" s="34"/>
      <c r="H420" s="34"/>
      <c r="I420" s="34"/>
      <c r="J420" s="34"/>
      <c r="K420" s="34"/>
      <c r="M420" s="21"/>
      <c r="AE420" s="21"/>
      <c r="AF420" s="21"/>
      <c r="AG420" s="21"/>
      <c r="AH420" s="21"/>
    </row>
    <row r="421" spans="3:34" ht="15.75" customHeight="1">
      <c r="C421" s="208"/>
      <c r="E421" s="34"/>
      <c r="F421" s="34"/>
      <c r="G421" s="34"/>
      <c r="H421" s="34"/>
      <c r="I421" s="34"/>
      <c r="J421" s="34"/>
      <c r="K421" s="34"/>
      <c r="M421" s="21"/>
      <c r="AE421" s="21"/>
      <c r="AF421" s="21"/>
      <c r="AG421" s="21"/>
      <c r="AH421" s="21"/>
    </row>
    <row r="422" spans="3:34" ht="15.75" customHeight="1">
      <c r="C422" s="208"/>
      <c r="E422" s="34"/>
      <c r="F422" s="34"/>
      <c r="G422" s="34"/>
      <c r="H422" s="34"/>
      <c r="I422" s="34"/>
      <c r="J422" s="34"/>
      <c r="K422" s="34"/>
      <c r="M422" s="21"/>
      <c r="AE422" s="21"/>
      <c r="AF422" s="21"/>
      <c r="AG422" s="21"/>
      <c r="AH422" s="21"/>
    </row>
    <row r="423" spans="3:34" ht="15.75" customHeight="1">
      <c r="C423" s="208"/>
      <c r="E423" s="34"/>
      <c r="F423" s="34"/>
      <c r="G423" s="34"/>
      <c r="H423" s="34"/>
      <c r="I423" s="34"/>
      <c r="J423" s="34"/>
      <c r="K423" s="34"/>
      <c r="M423" s="21"/>
      <c r="AE423" s="21"/>
      <c r="AF423" s="21"/>
      <c r="AG423" s="21"/>
      <c r="AH423" s="21"/>
    </row>
    <row r="424" spans="3:34" ht="15.75" customHeight="1">
      <c r="C424" s="208"/>
      <c r="E424" s="34"/>
      <c r="F424" s="34"/>
      <c r="G424" s="34"/>
      <c r="H424" s="34"/>
      <c r="I424" s="34"/>
      <c r="J424" s="34"/>
      <c r="K424" s="34"/>
      <c r="M424" s="21"/>
      <c r="AE424" s="21"/>
      <c r="AF424" s="21"/>
      <c r="AG424" s="21"/>
      <c r="AH424" s="21"/>
    </row>
    <row r="425" spans="3:34" ht="15.75" customHeight="1">
      <c r="C425" s="208"/>
      <c r="E425" s="34"/>
      <c r="F425" s="34"/>
      <c r="G425" s="34"/>
      <c r="H425" s="34"/>
      <c r="I425" s="34"/>
      <c r="J425" s="34"/>
      <c r="K425" s="34"/>
      <c r="M425" s="21"/>
      <c r="AE425" s="21"/>
      <c r="AF425" s="21"/>
      <c r="AG425" s="21"/>
      <c r="AH425" s="21"/>
    </row>
    <row r="426" spans="3:34" ht="15.75" customHeight="1">
      <c r="C426" s="208"/>
      <c r="E426" s="34"/>
      <c r="F426" s="34"/>
      <c r="G426" s="34"/>
      <c r="H426" s="34"/>
      <c r="I426" s="34"/>
      <c r="J426" s="34"/>
      <c r="K426" s="34"/>
      <c r="M426" s="21"/>
      <c r="AE426" s="21"/>
      <c r="AF426" s="21"/>
      <c r="AG426" s="21"/>
      <c r="AH426" s="21"/>
    </row>
    <row r="427" spans="3:34" ht="15.75" customHeight="1">
      <c r="C427" s="208"/>
      <c r="E427" s="34"/>
      <c r="F427" s="34"/>
      <c r="G427" s="34"/>
      <c r="H427" s="34"/>
      <c r="I427" s="34"/>
      <c r="J427" s="34"/>
      <c r="K427" s="34"/>
      <c r="M427" s="21"/>
      <c r="AE427" s="21"/>
      <c r="AF427" s="21"/>
      <c r="AG427" s="21"/>
      <c r="AH427" s="21"/>
    </row>
    <row r="428" spans="3:34" ht="15.75" customHeight="1">
      <c r="C428" s="208"/>
      <c r="E428" s="34"/>
      <c r="F428" s="34"/>
      <c r="G428" s="34"/>
      <c r="H428" s="34"/>
      <c r="I428" s="34"/>
      <c r="J428" s="34"/>
      <c r="K428" s="34"/>
      <c r="M428" s="21"/>
      <c r="AE428" s="21"/>
      <c r="AF428" s="21"/>
      <c r="AG428" s="21"/>
      <c r="AH428" s="21"/>
    </row>
    <row r="429" spans="3:34" ht="15.75" customHeight="1">
      <c r="C429" s="208"/>
      <c r="E429" s="34"/>
      <c r="F429" s="34"/>
      <c r="G429" s="34"/>
      <c r="H429" s="34"/>
      <c r="I429" s="34"/>
      <c r="J429" s="34"/>
      <c r="K429" s="34"/>
      <c r="M429" s="21"/>
      <c r="AE429" s="21"/>
      <c r="AF429" s="21"/>
      <c r="AG429" s="21"/>
      <c r="AH429" s="21"/>
    </row>
    <row r="430" spans="3:34" ht="15.75" customHeight="1">
      <c r="C430" s="208"/>
      <c r="E430" s="34"/>
      <c r="F430" s="34"/>
      <c r="G430" s="34"/>
      <c r="H430" s="34"/>
      <c r="I430" s="34"/>
      <c r="J430" s="34"/>
      <c r="K430" s="34"/>
      <c r="M430" s="21"/>
      <c r="AE430" s="21"/>
      <c r="AF430" s="21"/>
      <c r="AG430" s="21"/>
      <c r="AH430" s="21"/>
    </row>
    <row r="431" spans="3:34" ht="15.75" customHeight="1">
      <c r="C431" s="208"/>
      <c r="E431" s="34"/>
      <c r="F431" s="34"/>
      <c r="G431" s="34"/>
      <c r="H431" s="34"/>
      <c r="I431" s="34"/>
      <c r="J431" s="34"/>
      <c r="K431" s="34"/>
      <c r="M431" s="21"/>
      <c r="AE431" s="21"/>
      <c r="AF431" s="21"/>
      <c r="AG431" s="21"/>
      <c r="AH431" s="21"/>
    </row>
    <row r="432" spans="3:34" ht="15.75" customHeight="1">
      <c r="C432" s="208"/>
      <c r="E432" s="34"/>
      <c r="F432" s="34"/>
      <c r="G432" s="34"/>
      <c r="H432" s="34"/>
      <c r="I432" s="34"/>
      <c r="J432" s="34"/>
      <c r="K432" s="34"/>
      <c r="M432" s="21"/>
      <c r="AE432" s="21"/>
      <c r="AF432" s="21"/>
      <c r="AG432" s="21"/>
      <c r="AH432" s="21"/>
    </row>
    <row r="433" spans="3:34" ht="15.75" customHeight="1">
      <c r="C433" s="208"/>
      <c r="E433" s="34"/>
      <c r="F433" s="34"/>
      <c r="G433" s="34"/>
      <c r="H433" s="34"/>
      <c r="I433" s="34"/>
      <c r="J433" s="34"/>
      <c r="K433" s="34"/>
      <c r="M433" s="21"/>
      <c r="AE433" s="21"/>
      <c r="AF433" s="21"/>
      <c r="AG433" s="21"/>
      <c r="AH433" s="21"/>
    </row>
    <row r="434" spans="3:34" ht="15.75" customHeight="1">
      <c r="C434" s="208"/>
      <c r="E434" s="34"/>
      <c r="F434" s="34"/>
      <c r="G434" s="34"/>
      <c r="H434" s="34"/>
      <c r="I434" s="34"/>
      <c r="J434" s="34"/>
      <c r="K434" s="34"/>
      <c r="M434" s="21"/>
      <c r="AE434" s="21"/>
      <c r="AF434" s="21"/>
      <c r="AG434" s="21"/>
      <c r="AH434" s="21"/>
    </row>
    <row r="435" spans="3:34" ht="15.75" customHeight="1">
      <c r="C435" s="208"/>
      <c r="E435" s="34"/>
      <c r="F435" s="34"/>
      <c r="G435" s="34"/>
      <c r="H435" s="34"/>
      <c r="I435" s="34"/>
      <c r="J435" s="34"/>
      <c r="K435" s="34"/>
      <c r="M435" s="21"/>
      <c r="AE435" s="21"/>
      <c r="AF435" s="21"/>
      <c r="AG435" s="21"/>
      <c r="AH435" s="21"/>
    </row>
    <row r="436" spans="3:34" ht="15.75" customHeight="1">
      <c r="C436" s="208"/>
      <c r="E436" s="34"/>
      <c r="F436" s="34"/>
      <c r="G436" s="34"/>
      <c r="H436" s="34"/>
      <c r="I436" s="34"/>
      <c r="J436" s="34"/>
      <c r="K436" s="34"/>
      <c r="M436" s="21"/>
      <c r="AE436" s="21"/>
      <c r="AF436" s="21"/>
      <c r="AG436" s="21"/>
      <c r="AH436" s="21"/>
    </row>
    <row r="437" spans="3:34" ht="15.75" customHeight="1">
      <c r="C437" s="208"/>
      <c r="E437" s="34"/>
      <c r="F437" s="34"/>
      <c r="G437" s="34"/>
      <c r="H437" s="34"/>
      <c r="I437" s="34"/>
      <c r="J437" s="34"/>
      <c r="K437" s="34"/>
      <c r="M437" s="21"/>
      <c r="AE437" s="21"/>
      <c r="AF437" s="21"/>
      <c r="AG437" s="21"/>
      <c r="AH437" s="21"/>
    </row>
    <row r="438" spans="3:34" ht="15.75" customHeight="1">
      <c r="C438" s="208"/>
      <c r="E438" s="34"/>
      <c r="F438" s="34"/>
      <c r="G438" s="34"/>
      <c r="H438" s="34"/>
      <c r="I438" s="34"/>
      <c r="J438" s="34"/>
      <c r="K438" s="34"/>
      <c r="M438" s="21"/>
      <c r="AE438" s="21"/>
      <c r="AF438" s="21"/>
      <c r="AG438" s="21"/>
      <c r="AH438" s="21"/>
    </row>
    <row r="439" spans="3:34" ht="15.75" customHeight="1">
      <c r="C439" s="208"/>
      <c r="E439" s="34"/>
      <c r="F439" s="34"/>
      <c r="G439" s="34"/>
      <c r="H439" s="34"/>
      <c r="I439" s="34"/>
      <c r="J439" s="34"/>
      <c r="K439" s="34"/>
      <c r="M439" s="21"/>
      <c r="AE439" s="21"/>
      <c r="AF439" s="21"/>
      <c r="AG439" s="21"/>
      <c r="AH439" s="21"/>
    </row>
    <row r="440" spans="3:34" ht="15.75" customHeight="1">
      <c r="C440" s="208"/>
      <c r="E440" s="34"/>
      <c r="F440" s="34"/>
      <c r="G440" s="34"/>
      <c r="H440" s="34"/>
      <c r="I440" s="34"/>
      <c r="J440" s="34"/>
      <c r="K440" s="34"/>
      <c r="M440" s="21"/>
      <c r="AE440" s="21"/>
      <c r="AF440" s="21"/>
      <c r="AG440" s="21"/>
      <c r="AH440" s="21"/>
    </row>
    <row r="441" spans="3:34" ht="15.75" customHeight="1">
      <c r="C441" s="208"/>
      <c r="E441" s="34"/>
      <c r="F441" s="34"/>
      <c r="G441" s="34"/>
      <c r="H441" s="34"/>
      <c r="I441" s="34"/>
      <c r="J441" s="34"/>
      <c r="K441" s="34"/>
      <c r="M441" s="21"/>
      <c r="AE441" s="21"/>
      <c r="AF441" s="21"/>
      <c r="AG441" s="21"/>
      <c r="AH441" s="21"/>
    </row>
    <row r="442" spans="3:34" ht="15.75" customHeight="1">
      <c r="C442" s="208"/>
      <c r="E442" s="34"/>
      <c r="F442" s="34"/>
      <c r="G442" s="34"/>
      <c r="H442" s="34"/>
      <c r="I442" s="34"/>
      <c r="J442" s="34"/>
      <c r="K442" s="34"/>
      <c r="M442" s="21"/>
      <c r="AE442" s="21"/>
      <c r="AF442" s="21"/>
      <c r="AG442" s="21"/>
      <c r="AH442" s="21"/>
    </row>
    <row r="443" spans="3:34" ht="15.75" customHeight="1">
      <c r="C443" s="208"/>
      <c r="E443" s="34"/>
      <c r="F443" s="34"/>
      <c r="G443" s="34"/>
      <c r="H443" s="34"/>
      <c r="I443" s="34"/>
      <c r="J443" s="34"/>
      <c r="K443" s="34"/>
      <c r="M443" s="21"/>
      <c r="AE443" s="21"/>
      <c r="AF443" s="21"/>
      <c r="AG443" s="21"/>
      <c r="AH443" s="21"/>
    </row>
    <row r="444" spans="3:34" ht="15.75" customHeight="1">
      <c r="C444" s="208"/>
      <c r="E444" s="34"/>
      <c r="F444" s="34"/>
      <c r="G444" s="34"/>
      <c r="H444" s="34"/>
      <c r="I444" s="34"/>
      <c r="J444" s="34"/>
      <c r="K444" s="34"/>
      <c r="M444" s="21"/>
      <c r="AE444" s="21"/>
      <c r="AF444" s="21"/>
      <c r="AG444" s="21"/>
      <c r="AH444" s="21"/>
    </row>
    <row r="445" spans="3:34" ht="15.75" customHeight="1">
      <c r="C445" s="208"/>
      <c r="E445" s="34"/>
      <c r="F445" s="34"/>
      <c r="G445" s="34"/>
      <c r="H445" s="34"/>
      <c r="I445" s="34"/>
      <c r="J445" s="34"/>
      <c r="K445" s="34"/>
      <c r="M445" s="21"/>
      <c r="AE445" s="21"/>
      <c r="AF445" s="21"/>
      <c r="AG445" s="21"/>
      <c r="AH445" s="21"/>
    </row>
    <row r="446" spans="3:34" ht="15.75" customHeight="1">
      <c r="C446" s="208"/>
      <c r="E446" s="34"/>
      <c r="F446" s="34"/>
      <c r="G446" s="34"/>
      <c r="H446" s="34"/>
      <c r="I446" s="34"/>
      <c r="J446" s="34"/>
      <c r="K446" s="34"/>
      <c r="M446" s="21"/>
      <c r="AE446" s="21"/>
      <c r="AF446" s="21"/>
      <c r="AG446" s="21"/>
      <c r="AH446" s="21"/>
    </row>
    <row r="447" spans="3:34" ht="15.75" customHeight="1">
      <c r="C447" s="208"/>
      <c r="E447" s="34"/>
      <c r="F447" s="34"/>
      <c r="G447" s="34"/>
      <c r="H447" s="34"/>
      <c r="I447" s="34"/>
      <c r="J447" s="34"/>
      <c r="K447" s="34"/>
      <c r="M447" s="21"/>
      <c r="AE447" s="21"/>
      <c r="AF447" s="21"/>
      <c r="AG447" s="21"/>
      <c r="AH447" s="21"/>
    </row>
    <row r="448" spans="3:34" ht="15.75" customHeight="1">
      <c r="C448" s="208"/>
      <c r="E448" s="34"/>
      <c r="F448" s="34"/>
      <c r="G448" s="34"/>
      <c r="H448" s="34"/>
      <c r="I448" s="34"/>
      <c r="J448" s="34"/>
      <c r="K448" s="34"/>
      <c r="M448" s="21"/>
      <c r="AE448" s="21"/>
      <c r="AF448" s="21"/>
      <c r="AG448" s="21"/>
      <c r="AH448" s="21"/>
    </row>
    <row r="449" spans="3:34" ht="15.75" customHeight="1">
      <c r="C449" s="208"/>
      <c r="E449" s="34"/>
      <c r="F449" s="34"/>
      <c r="G449" s="34"/>
      <c r="H449" s="34"/>
      <c r="I449" s="34"/>
      <c r="J449" s="34"/>
      <c r="K449" s="34"/>
      <c r="M449" s="21"/>
      <c r="AE449" s="21"/>
      <c r="AF449" s="21"/>
      <c r="AG449" s="21"/>
      <c r="AH449" s="21"/>
    </row>
    <row r="450" spans="3:34" ht="15.75" customHeight="1">
      <c r="C450" s="208"/>
      <c r="E450" s="34"/>
      <c r="F450" s="34"/>
      <c r="G450" s="34"/>
      <c r="H450" s="34"/>
      <c r="I450" s="34"/>
      <c r="J450" s="34"/>
      <c r="K450" s="34"/>
      <c r="M450" s="21"/>
      <c r="AE450" s="21"/>
      <c r="AF450" s="21"/>
      <c r="AG450" s="21"/>
      <c r="AH450" s="21"/>
    </row>
    <row r="451" spans="3:34" ht="15.75" customHeight="1">
      <c r="C451" s="208"/>
      <c r="E451" s="34"/>
      <c r="F451" s="34"/>
      <c r="G451" s="34"/>
      <c r="H451" s="34"/>
      <c r="I451" s="34"/>
      <c r="J451" s="34"/>
      <c r="K451" s="34"/>
      <c r="M451" s="21"/>
      <c r="AE451" s="21"/>
      <c r="AF451" s="21"/>
      <c r="AG451" s="21"/>
      <c r="AH451" s="21"/>
    </row>
    <row r="452" spans="3:34" ht="15.75" customHeight="1">
      <c r="C452" s="208"/>
      <c r="E452" s="34"/>
      <c r="F452" s="34"/>
      <c r="G452" s="34"/>
      <c r="H452" s="34"/>
      <c r="I452" s="34"/>
      <c r="J452" s="34"/>
      <c r="K452" s="34"/>
      <c r="M452" s="21"/>
      <c r="AE452" s="21"/>
      <c r="AF452" s="21"/>
      <c r="AG452" s="21"/>
      <c r="AH452" s="21"/>
    </row>
    <row r="453" spans="3:34" ht="15.75" customHeight="1">
      <c r="C453" s="208"/>
      <c r="E453" s="34"/>
      <c r="F453" s="34"/>
      <c r="G453" s="34"/>
      <c r="H453" s="34"/>
      <c r="I453" s="34"/>
      <c r="J453" s="34"/>
      <c r="K453" s="34"/>
      <c r="M453" s="21"/>
      <c r="AE453" s="21"/>
      <c r="AF453" s="21"/>
      <c r="AG453" s="21"/>
      <c r="AH453" s="21"/>
    </row>
    <row r="454" spans="3:34" ht="15.75" customHeight="1">
      <c r="C454" s="208"/>
      <c r="E454" s="34"/>
      <c r="F454" s="34"/>
      <c r="G454" s="34"/>
      <c r="H454" s="34"/>
      <c r="I454" s="34"/>
      <c r="J454" s="34"/>
      <c r="K454" s="34"/>
      <c r="M454" s="21"/>
      <c r="AE454" s="21"/>
      <c r="AF454" s="21"/>
      <c r="AG454" s="21"/>
      <c r="AH454" s="21"/>
    </row>
    <row r="455" spans="3:34" ht="15.75" customHeight="1">
      <c r="C455" s="208"/>
      <c r="E455" s="34"/>
      <c r="F455" s="34"/>
      <c r="G455" s="34"/>
      <c r="H455" s="34"/>
      <c r="I455" s="34"/>
      <c r="J455" s="34"/>
      <c r="K455" s="34"/>
      <c r="M455" s="21"/>
      <c r="AE455" s="21"/>
      <c r="AF455" s="21"/>
      <c r="AG455" s="21"/>
      <c r="AH455" s="21"/>
    </row>
    <row r="456" spans="3:34" ht="15.75" customHeight="1">
      <c r="C456" s="208"/>
      <c r="E456" s="34"/>
      <c r="F456" s="34"/>
      <c r="G456" s="34"/>
      <c r="H456" s="34"/>
      <c r="I456" s="34"/>
      <c r="J456" s="34"/>
      <c r="K456" s="34"/>
      <c r="M456" s="21"/>
      <c r="AE456" s="21"/>
      <c r="AF456" s="21"/>
      <c r="AG456" s="21"/>
      <c r="AH456" s="21"/>
    </row>
    <row r="457" spans="3:34" ht="15.75" customHeight="1">
      <c r="C457" s="208"/>
      <c r="E457" s="34"/>
      <c r="F457" s="34"/>
      <c r="G457" s="34"/>
      <c r="H457" s="34"/>
      <c r="I457" s="34"/>
      <c r="J457" s="34"/>
      <c r="K457" s="34"/>
      <c r="M457" s="21"/>
      <c r="AE457" s="21"/>
      <c r="AF457" s="21"/>
      <c r="AG457" s="21"/>
      <c r="AH457" s="21"/>
    </row>
    <row r="458" spans="3:34" ht="15.75" customHeight="1">
      <c r="C458" s="208"/>
      <c r="E458" s="34"/>
      <c r="F458" s="34"/>
      <c r="G458" s="34"/>
      <c r="H458" s="34"/>
      <c r="I458" s="34"/>
      <c r="J458" s="34"/>
      <c r="K458" s="34"/>
      <c r="M458" s="21"/>
      <c r="AE458" s="21"/>
      <c r="AF458" s="21"/>
      <c r="AG458" s="21"/>
      <c r="AH458" s="21"/>
    </row>
    <row r="459" spans="3:34" ht="15.75" customHeight="1">
      <c r="C459" s="208"/>
      <c r="E459" s="34"/>
      <c r="F459" s="34"/>
      <c r="G459" s="34"/>
      <c r="H459" s="34"/>
      <c r="I459" s="34"/>
      <c r="J459" s="34"/>
      <c r="K459" s="34"/>
      <c r="M459" s="21"/>
      <c r="AE459" s="21"/>
      <c r="AF459" s="21"/>
      <c r="AG459" s="21"/>
      <c r="AH459" s="21"/>
    </row>
    <row r="460" spans="3:34" ht="15.75" customHeight="1">
      <c r="C460" s="208"/>
      <c r="E460" s="34"/>
      <c r="F460" s="34"/>
      <c r="G460" s="34"/>
      <c r="H460" s="34"/>
      <c r="I460" s="34"/>
      <c r="J460" s="34"/>
      <c r="K460" s="34"/>
      <c r="M460" s="21"/>
      <c r="AE460" s="21"/>
      <c r="AF460" s="21"/>
      <c r="AG460" s="21"/>
      <c r="AH460" s="21"/>
    </row>
    <row r="461" spans="3:34" ht="15.75" customHeight="1">
      <c r="C461" s="208"/>
      <c r="E461" s="34"/>
      <c r="F461" s="34"/>
      <c r="G461" s="34"/>
      <c r="H461" s="34"/>
      <c r="I461" s="34"/>
      <c r="J461" s="34"/>
      <c r="K461" s="34"/>
      <c r="M461" s="21"/>
      <c r="AE461" s="21"/>
      <c r="AF461" s="21"/>
      <c r="AG461" s="21"/>
      <c r="AH461" s="21"/>
    </row>
    <row r="462" spans="3:34" ht="15.75" customHeight="1">
      <c r="C462" s="208"/>
      <c r="E462" s="34"/>
      <c r="F462" s="34"/>
      <c r="G462" s="34"/>
      <c r="H462" s="34"/>
      <c r="I462" s="34"/>
      <c r="J462" s="34"/>
      <c r="K462" s="34"/>
      <c r="M462" s="21"/>
      <c r="AE462" s="21"/>
      <c r="AF462" s="21"/>
      <c r="AG462" s="21"/>
      <c r="AH462" s="21"/>
    </row>
    <row r="463" spans="3:34" ht="15.75" customHeight="1">
      <c r="C463" s="208"/>
      <c r="E463" s="34"/>
      <c r="F463" s="34"/>
      <c r="G463" s="34"/>
      <c r="H463" s="34"/>
      <c r="I463" s="34"/>
      <c r="J463" s="34"/>
      <c r="K463" s="34"/>
      <c r="M463" s="21"/>
      <c r="AE463" s="21"/>
      <c r="AF463" s="21"/>
      <c r="AG463" s="21"/>
      <c r="AH463" s="21"/>
    </row>
    <row r="464" spans="3:34" ht="15.75" customHeight="1">
      <c r="C464" s="208"/>
      <c r="E464" s="34"/>
      <c r="F464" s="34"/>
      <c r="G464" s="34"/>
      <c r="H464" s="34"/>
      <c r="I464" s="34"/>
      <c r="J464" s="34"/>
      <c r="K464" s="34"/>
      <c r="M464" s="21"/>
      <c r="AE464" s="21"/>
      <c r="AF464" s="21"/>
      <c r="AG464" s="21"/>
      <c r="AH464" s="21"/>
    </row>
    <row r="465" spans="3:34" ht="15.75" customHeight="1">
      <c r="C465" s="208"/>
      <c r="E465" s="34"/>
      <c r="F465" s="34"/>
      <c r="G465" s="34"/>
      <c r="H465" s="34"/>
      <c r="I465" s="34"/>
      <c r="J465" s="34"/>
      <c r="K465" s="34"/>
      <c r="M465" s="21"/>
      <c r="AE465" s="21"/>
      <c r="AF465" s="21"/>
      <c r="AG465" s="21"/>
      <c r="AH465" s="21"/>
    </row>
    <row r="466" spans="3:34" ht="15.75" customHeight="1">
      <c r="C466" s="208"/>
      <c r="E466" s="34"/>
      <c r="F466" s="34"/>
      <c r="G466" s="34"/>
      <c r="H466" s="34"/>
      <c r="I466" s="34"/>
      <c r="J466" s="34"/>
      <c r="K466" s="34"/>
      <c r="M466" s="21"/>
      <c r="AE466" s="21"/>
      <c r="AF466" s="21"/>
      <c r="AG466" s="21"/>
      <c r="AH466" s="21"/>
    </row>
    <row r="467" spans="3:34" ht="15.75" customHeight="1">
      <c r="C467" s="208"/>
      <c r="E467" s="34"/>
      <c r="F467" s="34"/>
      <c r="G467" s="34"/>
      <c r="H467" s="34"/>
      <c r="I467" s="34"/>
      <c r="J467" s="34"/>
      <c r="K467" s="34"/>
      <c r="M467" s="21"/>
      <c r="AE467" s="21"/>
      <c r="AF467" s="21"/>
      <c r="AG467" s="21"/>
      <c r="AH467" s="21"/>
    </row>
    <row r="468" spans="3:34" ht="15.75" customHeight="1">
      <c r="C468" s="208"/>
      <c r="E468" s="34"/>
      <c r="F468" s="34"/>
      <c r="G468" s="34"/>
      <c r="H468" s="34"/>
      <c r="I468" s="34"/>
      <c r="J468" s="34"/>
      <c r="K468" s="34"/>
      <c r="M468" s="21"/>
      <c r="AE468" s="21"/>
      <c r="AF468" s="21"/>
      <c r="AG468" s="21"/>
      <c r="AH468" s="21"/>
    </row>
    <row r="469" spans="3:34" ht="15.75" customHeight="1">
      <c r="C469" s="208"/>
      <c r="E469" s="34"/>
      <c r="F469" s="34"/>
      <c r="G469" s="34"/>
      <c r="H469" s="34"/>
      <c r="I469" s="34"/>
      <c r="J469" s="34"/>
      <c r="K469" s="34"/>
      <c r="M469" s="21"/>
      <c r="AE469" s="21"/>
      <c r="AF469" s="21"/>
      <c r="AG469" s="21"/>
      <c r="AH469" s="21"/>
    </row>
    <row r="470" spans="3:34" ht="15.75" customHeight="1">
      <c r="C470" s="208"/>
      <c r="E470" s="34"/>
      <c r="F470" s="34"/>
      <c r="G470" s="34"/>
      <c r="H470" s="34"/>
      <c r="I470" s="34"/>
      <c r="J470" s="34"/>
      <c r="K470" s="34"/>
      <c r="M470" s="21"/>
      <c r="AE470" s="21"/>
      <c r="AF470" s="21"/>
      <c r="AG470" s="21"/>
      <c r="AH470" s="21"/>
    </row>
    <row r="471" spans="3:34" ht="15.75" customHeight="1">
      <c r="C471" s="208"/>
      <c r="E471" s="34"/>
      <c r="F471" s="34"/>
      <c r="G471" s="34"/>
      <c r="H471" s="34"/>
      <c r="I471" s="34"/>
      <c r="J471" s="34"/>
      <c r="K471" s="34"/>
      <c r="M471" s="21"/>
      <c r="AE471" s="21"/>
      <c r="AF471" s="21"/>
      <c r="AG471" s="21"/>
      <c r="AH471" s="21"/>
    </row>
    <row r="472" spans="3:34" ht="15.75" customHeight="1">
      <c r="C472" s="208"/>
      <c r="E472" s="34"/>
      <c r="F472" s="34"/>
      <c r="G472" s="34"/>
      <c r="H472" s="34"/>
      <c r="I472" s="34"/>
      <c r="J472" s="34"/>
      <c r="K472" s="34"/>
      <c r="M472" s="21"/>
      <c r="AE472" s="21"/>
      <c r="AF472" s="21"/>
      <c r="AG472" s="21"/>
      <c r="AH472" s="21"/>
    </row>
    <row r="473" spans="3:34" ht="15.75" customHeight="1">
      <c r="C473" s="208"/>
      <c r="E473" s="34"/>
      <c r="F473" s="34"/>
      <c r="G473" s="34"/>
      <c r="H473" s="34"/>
      <c r="I473" s="34"/>
      <c r="J473" s="34"/>
      <c r="K473" s="34"/>
      <c r="M473" s="21"/>
      <c r="AE473" s="21"/>
      <c r="AF473" s="21"/>
      <c r="AG473" s="21"/>
      <c r="AH473" s="21"/>
    </row>
    <row r="474" spans="3:34" ht="15.75" customHeight="1">
      <c r="C474" s="208"/>
      <c r="E474" s="34"/>
      <c r="F474" s="34"/>
      <c r="G474" s="34"/>
      <c r="H474" s="34"/>
      <c r="I474" s="34"/>
      <c r="J474" s="34"/>
      <c r="K474" s="34"/>
      <c r="M474" s="21"/>
      <c r="AE474" s="21"/>
      <c r="AF474" s="21"/>
      <c r="AG474" s="21"/>
      <c r="AH474" s="21"/>
    </row>
    <row r="475" spans="3:34" ht="15.75" customHeight="1">
      <c r="C475" s="208"/>
      <c r="E475" s="34"/>
      <c r="F475" s="34"/>
      <c r="G475" s="34"/>
      <c r="H475" s="34"/>
      <c r="I475" s="34"/>
      <c r="J475" s="34"/>
      <c r="K475" s="34"/>
      <c r="M475" s="21"/>
      <c r="AE475" s="21"/>
      <c r="AF475" s="21"/>
      <c r="AG475" s="21"/>
      <c r="AH475" s="21"/>
    </row>
    <row r="476" spans="3:34" ht="15.75" customHeight="1">
      <c r="C476" s="208"/>
      <c r="E476" s="34"/>
      <c r="F476" s="34"/>
      <c r="G476" s="34"/>
      <c r="H476" s="34"/>
      <c r="I476" s="34"/>
      <c r="J476" s="34"/>
      <c r="K476" s="34"/>
      <c r="M476" s="21"/>
      <c r="AE476" s="21"/>
      <c r="AF476" s="21"/>
      <c r="AG476" s="21"/>
      <c r="AH476" s="21"/>
    </row>
    <row r="477" spans="3:34" ht="15.75" customHeight="1">
      <c r="C477" s="208"/>
      <c r="E477" s="34"/>
      <c r="F477" s="34"/>
      <c r="G477" s="34"/>
      <c r="H477" s="34"/>
      <c r="I477" s="34"/>
      <c r="J477" s="34"/>
      <c r="K477" s="34"/>
      <c r="M477" s="21"/>
      <c r="AE477" s="21"/>
      <c r="AF477" s="21"/>
      <c r="AG477" s="21"/>
      <c r="AH477" s="21"/>
    </row>
    <row r="478" spans="3:34" ht="15.75" customHeight="1">
      <c r="C478" s="208"/>
      <c r="E478" s="34"/>
      <c r="F478" s="34"/>
      <c r="G478" s="34"/>
      <c r="H478" s="34"/>
      <c r="I478" s="34"/>
      <c r="J478" s="34"/>
      <c r="K478" s="34"/>
      <c r="M478" s="21"/>
      <c r="AE478" s="21"/>
      <c r="AF478" s="21"/>
      <c r="AG478" s="21"/>
      <c r="AH478" s="21"/>
    </row>
    <row r="479" spans="3:34" ht="15.75" customHeight="1">
      <c r="C479" s="208"/>
      <c r="E479" s="34"/>
      <c r="F479" s="34"/>
      <c r="G479" s="34"/>
      <c r="H479" s="34"/>
      <c r="I479" s="34"/>
      <c r="J479" s="34"/>
      <c r="K479" s="34"/>
      <c r="M479" s="21"/>
      <c r="AE479" s="21"/>
      <c r="AF479" s="21"/>
      <c r="AG479" s="21"/>
      <c r="AH479" s="21"/>
    </row>
    <row r="480" spans="3:34" ht="15.75" customHeight="1">
      <c r="C480" s="208"/>
      <c r="E480" s="34"/>
      <c r="F480" s="34"/>
      <c r="G480" s="34"/>
      <c r="H480" s="34"/>
      <c r="I480" s="34"/>
      <c r="J480" s="34"/>
      <c r="K480" s="34"/>
      <c r="M480" s="21"/>
      <c r="AE480" s="21"/>
      <c r="AF480" s="21"/>
      <c r="AG480" s="21"/>
      <c r="AH480" s="21"/>
    </row>
    <row r="481" spans="3:34" ht="15.75" customHeight="1">
      <c r="C481" s="208"/>
      <c r="E481" s="34"/>
      <c r="F481" s="34"/>
      <c r="G481" s="34"/>
      <c r="H481" s="34"/>
      <c r="I481" s="34"/>
      <c r="J481" s="34"/>
      <c r="K481" s="34"/>
      <c r="M481" s="21"/>
      <c r="AE481" s="21"/>
      <c r="AF481" s="21"/>
      <c r="AG481" s="21"/>
      <c r="AH481" s="21"/>
    </row>
    <row r="482" spans="3:34" ht="15.75" customHeight="1">
      <c r="C482" s="208"/>
      <c r="E482" s="34"/>
      <c r="F482" s="34"/>
      <c r="G482" s="34"/>
      <c r="H482" s="34"/>
      <c r="I482" s="34"/>
      <c r="J482" s="34"/>
      <c r="K482" s="34"/>
      <c r="M482" s="21"/>
      <c r="AE482" s="21"/>
      <c r="AF482" s="21"/>
      <c r="AG482" s="21"/>
      <c r="AH482" s="21"/>
    </row>
    <row r="483" spans="3:34" ht="15.75" customHeight="1">
      <c r="C483" s="208"/>
      <c r="E483" s="34"/>
      <c r="F483" s="34"/>
      <c r="G483" s="34"/>
      <c r="H483" s="34"/>
      <c r="I483" s="34"/>
      <c r="J483" s="34"/>
      <c r="K483" s="34"/>
      <c r="M483" s="21"/>
      <c r="AE483" s="21"/>
      <c r="AF483" s="21"/>
      <c r="AG483" s="21"/>
      <c r="AH483" s="21"/>
    </row>
    <row r="484" spans="3:34" ht="15.75" customHeight="1">
      <c r="C484" s="208"/>
      <c r="E484" s="34"/>
      <c r="F484" s="34"/>
      <c r="G484" s="34"/>
      <c r="H484" s="34"/>
      <c r="I484" s="34"/>
      <c r="J484" s="34"/>
      <c r="K484" s="34"/>
      <c r="M484" s="21"/>
      <c r="AE484" s="21"/>
      <c r="AF484" s="21"/>
      <c r="AG484" s="21"/>
      <c r="AH484" s="21"/>
    </row>
    <row r="485" spans="3:34" ht="15.75" customHeight="1">
      <c r="C485" s="208"/>
      <c r="E485" s="34"/>
      <c r="F485" s="34"/>
      <c r="G485" s="34"/>
      <c r="H485" s="34"/>
      <c r="I485" s="34"/>
      <c r="J485" s="34"/>
      <c r="K485" s="34"/>
      <c r="M485" s="21"/>
      <c r="AE485" s="21"/>
      <c r="AF485" s="21"/>
      <c r="AG485" s="21"/>
      <c r="AH485" s="21"/>
    </row>
    <row r="486" spans="3:34" ht="15.75" customHeight="1">
      <c r="C486" s="208"/>
      <c r="E486" s="34"/>
      <c r="F486" s="34"/>
      <c r="G486" s="34"/>
      <c r="H486" s="34"/>
      <c r="I486" s="34"/>
      <c r="J486" s="34"/>
      <c r="K486" s="34"/>
      <c r="M486" s="21"/>
      <c r="AE486" s="21"/>
      <c r="AF486" s="21"/>
      <c r="AG486" s="21"/>
      <c r="AH486" s="21"/>
    </row>
    <row r="487" spans="3:34" ht="15.75" customHeight="1">
      <c r="C487" s="208"/>
      <c r="E487" s="34"/>
      <c r="F487" s="34"/>
      <c r="G487" s="34"/>
      <c r="H487" s="34"/>
      <c r="I487" s="34"/>
      <c r="J487" s="34"/>
      <c r="K487" s="34"/>
      <c r="M487" s="21"/>
      <c r="AE487" s="21"/>
      <c r="AF487" s="21"/>
      <c r="AG487" s="21"/>
      <c r="AH487" s="21"/>
    </row>
    <row r="488" spans="3:34" ht="15.75" customHeight="1">
      <c r="C488" s="208"/>
      <c r="E488" s="34"/>
      <c r="F488" s="34"/>
      <c r="G488" s="34"/>
      <c r="H488" s="34"/>
      <c r="I488" s="34"/>
      <c r="J488" s="34"/>
      <c r="K488" s="34"/>
      <c r="M488" s="21"/>
      <c r="AE488" s="21"/>
      <c r="AF488" s="21"/>
      <c r="AG488" s="21"/>
      <c r="AH488" s="21"/>
    </row>
    <row r="489" spans="3:34" ht="15.75" customHeight="1">
      <c r="C489" s="208"/>
      <c r="E489" s="34"/>
      <c r="F489" s="34"/>
      <c r="G489" s="34"/>
      <c r="H489" s="34"/>
      <c r="I489" s="34"/>
      <c r="J489" s="34"/>
      <c r="K489" s="34"/>
      <c r="M489" s="21"/>
      <c r="AE489" s="21"/>
      <c r="AF489" s="21"/>
      <c r="AG489" s="21"/>
      <c r="AH489" s="21"/>
    </row>
    <row r="490" spans="3:34" ht="15.75" customHeight="1">
      <c r="C490" s="208"/>
      <c r="E490" s="34"/>
      <c r="F490" s="34"/>
      <c r="G490" s="34"/>
      <c r="H490" s="34"/>
      <c r="I490" s="34"/>
      <c r="J490" s="34"/>
      <c r="K490" s="34"/>
      <c r="M490" s="21"/>
      <c r="AE490" s="21"/>
      <c r="AF490" s="21"/>
      <c r="AG490" s="21"/>
      <c r="AH490" s="21"/>
    </row>
    <row r="491" spans="3:34" ht="15.75" customHeight="1">
      <c r="C491" s="208"/>
      <c r="E491" s="34"/>
      <c r="F491" s="34"/>
      <c r="G491" s="34"/>
      <c r="H491" s="34"/>
      <c r="I491" s="34"/>
      <c r="J491" s="34"/>
      <c r="K491" s="34"/>
      <c r="M491" s="21"/>
      <c r="AE491" s="21"/>
      <c r="AF491" s="21"/>
      <c r="AG491" s="21"/>
      <c r="AH491" s="21"/>
    </row>
    <row r="492" spans="3:34" ht="15.75" customHeight="1">
      <c r="C492" s="208"/>
      <c r="E492" s="34"/>
      <c r="F492" s="34"/>
      <c r="G492" s="34"/>
      <c r="H492" s="34"/>
      <c r="I492" s="34"/>
      <c r="J492" s="34"/>
      <c r="K492" s="34"/>
      <c r="M492" s="21"/>
      <c r="AE492" s="21"/>
      <c r="AF492" s="21"/>
      <c r="AG492" s="21"/>
      <c r="AH492" s="21"/>
    </row>
    <row r="493" spans="3:34" ht="15.75" customHeight="1">
      <c r="C493" s="208"/>
      <c r="E493" s="34"/>
      <c r="F493" s="34"/>
      <c r="G493" s="34"/>
      <c r="H493" s="34"/>
      <c r="I493" s="34"/>
      <c r="J493" s="34"/>
      <c r="K493" s="34"/>
      <c r="M493" s="21"/>
      <c r="AE493" s="21"/>
      <c r="AF493" s="21"/>
      <c r="AG493" s="21"/>
      <c r="AH493" s="21"/>
    </row>
    <row r="494" spans="3:34" ht="15.75" customHeight="1">
      <c r="C494" s="208"/>
      <c r="E494" s="34"/>
      <c r="F494" s="34"/>
      <c r="G494" s="34"/>
      <c r="H494" s="34"/>
      <c r="I494" s="34"/>
      <c r="J494" s="34"/>
      <c r="K494" s="34"/>
      <c r="M494" s="21"/>
      <c r="AE494" s="21"/>
      <c r="AF494" s="21"/>
      <c r="AG494" s="21"/>
      <c r="AH494" s="21"/>
    </row>
    <row r="495" spans="3:34" ht="15.75" customHeight="1">
      <c r="C495" s="208"/>
      <c r="E495" s="34"/>
      <c r="F495" s="34"/>
      <c r="G495" s="34"/>
      <c r="H495" s="34"/>
      <c r="I495" s="34"/>
      <c r="J495" s="34"/>
      <c r="K495" s="34"/>
      <c r="M495" s="21"/>
      <c r="AE495" s="21"/>
      <c r="AF495" s="21"/>
      <c r="AG495" s="21"/>
      <c r="AH495" s="21"/>
    </row>
    <row r="496" spans="3:34" ht="15.75" customHeight="1">
      <c r="C496" s="208"/>
      <c r="E496" s="34"/>
      <c r="F496" s="34"/>
      <c r="G496" s="34"/>
      <c r="H496" s="34"/>
      <c r="I496" s="34"/>
      <c r="J496" s="34"/>
      <c r="K496" s="34"/>
      <c r="M496" s="21"/>
      <c r="AE496" s="21"/>
      <c r="AF496" s="21"/>
      <c r="AG496" s="21"/>
      <c r="AH496" s="21"/>
    </row>
    <row r="497" spans="3:34" ht="15.75" customHeight="1">
      <c r="C497" s="208"/>
      <c r="E497" s="34"/>
      <c r="F497" s="34"/>
      <c r="G497" s="34"/>
      <c r="H497" s="34"/>
      <c r="I497" s="34"/>
      <c r="J497" s="34"/>
      <c r="K497" s="34"/>
      <c r="M497" s="21"/>
      <c r="AE497" s="21"/>
      <c r="AF497" s="21"/>
      <c r="AG497" s="21"/>
      <c r="AH497" s="21"/>
    </row>
    <row r="498" spans="3:34" ht="15.75" customHeight="1">
      <c r="C498" s="208"/>
      <c r="E498" s="34"/>
      <c r="F498" s="34"/>
      <c r="G498" s="34"/>
      <c r="H498" s="34"/>
      <c r="I498" s="34"/>
      <c r="J498" s="34"/>
      <c r="K498" s="34"/>
      <c r="M498" s="21"/>
      <c r="AE498" s="21"/>
      <c r="AF498" s="21"/>
      <c r="AG498" s="21"/>
      <c r="AH498" s="21"/>
    </row>
    <row r="499" spans="3:34" ht="15.75" customHeight="1">
      <c r="C499" s="208"/>
      <c r="E499" s="34"/>
      <c r="F499" s="34"/>
      <c r="G499" s="34"/>
      <c r="H499" s="34"/>
      <c r="I499" s="34"/>
      <c r="J499" s="34"/>
      <c r="K499" s="34"/>
      <c r="M499" s="21"/>
      <c r="AE499" s="21"/>
      <c r="AF499" s="21"/>
      <c r="AG499" s="21"/>
      <c r="AH499" s="21"/>
    </row>
    <row r="500" spans="3:34" ht="15.75" customHeight="1">
      <c r="C500" s="208"/>
      <c r="E500" s="34"/>
      <c r="F500" s="34"/>
      <c r="G500" s="34"/>
      <c r="H500" s="34"/>
      <c r="I500" s="34"/>
      <c r="J500" s="34"/>
      <c r="K500" s="34"/>
      <c r="M500" s="21"/>
      <c r="AE500" s="21"/>
      <c r="AF500" s="21"/>
      <c r="AG500" s="21"/>
      <c r="AH500" s="21"/>
    </row>
    <row r="501" spans="3:34" ht="15.75" customHeight="1">
      <c r="C501" s="208"/>
      <c r="E501" s="34"/>
      <c r="F501" s="34"/>
      <c r="G501" s="34"/>
      <c r="H501" s="34"/>
      <c r="I501" s="34"/>
      <c r="J501" s="34"/>
      <c r="K501" s="34"/>
      <c r="M501" s="21"/>
      <c r="AE501" s="21"/>
      <c r="AF501" s="21"/>
      <c r="AG501" s="21"/>
      <c r="AH501" s="21"/>
    </row>
    <row r="502" spans="3:34" ht="15.75" customHeight="1">
      <c r="C502" s="208"/>
      <c r="E502" s="34"/>
      <c r="F502" s="34"/>
      <c r="G502" s="34"/>
      <c r="H502" s="34"/>
      <c r="I502" s="34"/>
      <c r="J502" s="34"/>
      <c r="K502" s="34"/>
      <c r="M502" s="21"/>
      <c r="AE502" s="21"/>
      <c r="AF502" s="21"/>
      <c r="AG502" s="21"/>
      <c r="AH502" s="21"/>
    </row>
    <row r="503" spans="3:34" ht="15.75" customHeight="1">
      <c r="C503" s="208"/>
      <c r="E503" s="34"/>
      <c r="F503" s="34"/>
      <c r="G503" s="34"/>
      <c r="H503" s="34"/>
      <c r="I503" s="34"/>
      <c r="J503" s="34"/>
      <c r="K503" s="34"/>
      <c r="M503" s="21"/>
      <c r="AE503" s="21"/>
      <c r="AF503" s="21"/>
      <c r="AG503" s="21"/>
      <c r="AH503" s="21"/>
    </row>
    <row r="504" spans="3:34" ht="15.75" customHeight="1">
      <c r="C504" s="208"/>
      <c r="E504" s="34"/>
      <c r="F504" s="34"/>
      <c r="G504" s="34"/>
      <c r="H504" s="34"/>
      <c r="I504" s="34"/>
      <c r="J504" s="34"/>
      <c r="K504" s="34"/>
      <c r="M504" s="21"/>
      <c r="AE504" s="21"/>
      <c r="AF504" s="21"/>
      <c r="AG504" s="21"/>
      <c r="AH504" s="21"/>
    </row>
    <row r="505" spans="3:34" ht="15.75" customHeight="1">
      <c r="C505" s="208"/>
      <c r="E505" s="34"/>
      <c r="F505" s="34"/>
      <c r="G505" s="34"/>
      <c r="H505" s="34"/>
      <c r="I505" s="34"/>
      <c r="J505" s="34"/>
      <c r="K505" s="34"/>
      <c r="M505" s="21"/>
      <c r="AE505" s="21"/>
      <c r="AF505" s="21"/>
      <c r="AG505" s="21"/>
      <c r="AH505" s="21"/>
    </row>
    <row r="506" spans="3:34" ht="15.75" customHeight="1">
      <c r="C506" s="208"/>
      <c r="E506" s="34"/>
      <c r="F506" s="34"/>
      <c r="G506" s="34"/>
      <c r="H506" s="34"/>
      <c r="I506" s="34"/>
      <c r="J506" s="34"/>
      <c r="K506" s="34"/>
      <c r="M506" s="21"/>
      <c r="AE506" s="21"/>
      <c r="AF506" s="21"/>
      <c r="AG506" s="21"/>
      <c r="AH506" s="21"/>
    </row>
    <row r="507" spans="3:34" ht="15.75" customHeight="1">
      <c r="C507" s="208"/>
      <c r="E507" s="34"/>
      <c r="F507" s="34"/>
      <c r="G507" s="34"/>
      <c r="H507" s="34"/>
      <c r="I507" s="34"/>
      <c r="J507" s="34"/>
      <c r="K507" s="34"/>
      <c r="M507" s="21"/>
      <c r="AE507" s="21"/>
      <c r="AF507" s="21"/>
      <c r="AG507" s="21"/>
      <c r="AH507" s="21"/>
    </row>
    <row r="508" spans="3:34" ht="15.75" customHeight="1">
      <c r="C508" s="208"/>
      <c r="E508" s="34"/>
      <c r="F508" s="34"/>
      <c r="G508" s="34"/>
      <c r="H508" s="34"/>
      <c r="I508" s="34"/>
      <c r="J508" s="34"/>
      <c r="K508" s="34"/>
      <c r="M508" s="21"/>
      <c r="AE508" s="21"/>
      <c r="AF508" s="21"/>
      <c r="AG508" s="21"/>
      <c r="AH508" s="21"/>
    </row>
    <row r="509" spans="3:34" ht="15.75" customHeight="1">
      <c r="C509" s="208"/>
      <c r="E509" s="34"/>
      <c r="F509" s="34"/>
      <c r="G509" s="34"/>
      <c r="H509" s="34"/>
      <c r="I509" s="34"/>
      <c r="J509" s="34"/>
      <c r="K509" s="34"/>
      <c r="M509" s="21"/>
      <c r="AE509" s="21"/>
      <c r="AF509" s="21"/>
      <c r="AG509" s="21"/>
      <c r="AH509" s="21"/>
    </row>
    <row r="510" spans="3:34" ht="15.75" customHeight="1">
      <c r="C510" s="208"/>
      <c r="E510" s="34"/>
      <c r="F510" s="34"/>
      <c r="G510" s="34"/>
      <c r="H510" s="34"/>
      <c r="I510" s="34"/>
      <c r="J510" s="34"/>
      <c r="K510" s="34"/>
      <c r="M510" s="21"/>
      <c r="AE510" s="21"/>
      <c r="AF510" s="21"/>
      <c r="AG510" s="21"/>
      <c r="AH510" s="21"/>
    </row>
    <row r="511" spans="3:34" ht="15.75" customHeight="1">
      <c r="C511" s="208"/>
      <c r="E511" s="34"/>
      <c r="F511" s="34"/>
      <c r="G511" s="34"/>
      <c r="H511" s="34"/>
      <c r="I511" s="34"/>
      <c r="J511" s="34"/>
      <c r="K511" s="34"/>
      <c r="M511" s="21"/>
      <c r="AE511" s="21"/>
      <c r="AF511" s="21"/>
      <c r="AG511" s="21"/>
      <c r="AH511" s="21"/>
    </row>
    <row r="512" spans="3:34" ht="15.75" customHeight="1">
      <c r="C512" s="208"/>
      <c r="E512" s="34"/>
      <c r="F512" s="34"/>
      <c r="G512" s="34"/>
      <c r="H512" s="34"/>
      <c r="I512" s="34"/>
      <c r="J512" s="34"/>
      <c r="K512" s="34"/>
      <c r="M512" s="21"/>
      <c r="AE512" s="21"/>
      <c r="AF512" s="21"/>
      <c r="AG512" s="21"/>
      <c r="AH512" s="21"/>
    </row>
    <row r="513" spans="3:34" ht="15.75" customHeight="1">
      <c r="C513" s="208"/>
      <c r="E513" s="34"/>
      <c r="F513" s="34"/>
      <c r="G513" s="34"/>
      <c r="H513" s="34"/>
      <c r="I513" s="34"/>
      <c r="J513" s="34"/>
      <c r="K513" s="34"/>
      <c r="M513" s="21"/>
      <c r="AE513" s="21"/>
      <c r="AF513" s="21"/>
      <c r="AG513" s="21"/>
      <c r="AH513" s="21"/>
    </row>
    <row r="514" spans="3:34" ht="15.75" customHeight="1">
      <c r="C514" s="208"/>
      <c r="E514" s="34"/>
      <c r="F514" s="34"/>
      <c r="G514" s="34"/>
      <c r="H514" s="34"/>
      <c r="I514" s="34"/>
      <c r="J514" s="34"/>
      <c r="K514" s="34"/>
      <c r="M514" s="21"/>
      <c r="AE514" s="21"/>
      <c r="AF514" s="21"/>
      <c r="AG514" s="21"/>
      <c r="AH514" s="21"/>
    </row>
    <row r="515" spans="3:34" ht="15.75" customHeight="1">
      <c r="C515" s="208"/>
      <c r="E515" s="34"/>
      <c r="F515" s="34"/>
      <c r="G515" s="34"/>
      <c r="H515" s="34"/>
      <c r="I515" s="34"/>
      <c r="J515" s="34"/>
      <c r="K515" s="34"/>
      <c r="M515" s="21"/>
      <c r="AE515" s="21"/>
      <c r="AF515" s="21"/>
      <c r="AG515" s="21"/>
      <c r="AH515" s="21"/>
    </row>
    <row r="516" spans="3:34" ht="15.75" customHeight="1">
      <c r="C516" s="208"/>
      <c r="E516" s="34"/>
      <c r="F516" s="34"/>
      <c r="G516" s="34"/>
      <c r="H516" s="34"/>
      <c r="I516" s="34"/>
      <c r="J516" s="34"/>
      <c r="K516" s="34"/>
      <c r="M516" s="21"/>
      <c r="AE516" s="21"/>
      <c r="AF516" s="21"/>
      <c r="AG516" s="21"/>
      <c r="AH516" s="21"/>
    </row>
    <row r="517" spans="3:34" ht="15.75" customHeight="1">
      <c r="C517" s="208"/>
      <c r="E517" s="34"/>
      <c r="F517" s="34"/>
      <c r="G517" s="34"/>
      <c r="H517" s="34"/>
      <c r="I517" s="34"/>
      <c r="J517" s="34"/>
      <c r="K517" s="34"/>
      <c r="M517" s="21"/>
      <c r="AE517" s="21"/>
      <c r="AF517" s="21"/>
      <c r="AG517" s="21"/>
      <c r="AH517" s="21"/>
    </row>
    <row r="518" spans="3:34" ht="15.75" customHeight="1">
      <c r="C518" s="208"/>
      <c r="E518" s="34"/>
      <c r="F518" s="34"/>
      <c r="G518" s="34"/>
      <c r="H518" s="34"/>
      <c r="I518" s="34"/>
      <c r="J518" s="34"/>
      <c r="K518" s="34"/>
      <c r="M518" s="21"/>
      <c r="AE518" s="21"/>
      <c r="AF518" s="21"/>
      <c r="AG518" s="21"/>
      <c r="AH518" s="21"/>
    </row>
    <row r="519" spans="3:34" ht="15.75" customHeight="1">
      <c r="C519" s="208"/>
      <c r="E519" s="34"/>
      <c r="F519" s="34"/>
      <c r="G519" s="34"/>
      <c r="H519" s="34"/>
      <c r="I519" s="34"/>
      <c r="J519" s="34"/>
      <c r="K519" s="34"/>
      <c r="M519" s="21"/>
      <c r="AE519" s="21"/>
      <c r="AF519" s="21"/>
      <c r="AG519" s="21"/>
      <c r="AH519" s="21"/>
    </row>
    <row r="520" spans="3:34" ht="15.75" customHeight="1">
      <c r="C520" s="208"/>
      <c r="E520" s="34"/>
      <c r="F520" s="34"/>
      <c r="G520" s="34"/>
      <c r="H520" s="34"/>
      <c r="I520" s="34"/>
      <c r="J520" s="34"/>
      <c r="K520" s="34"/>
      <c r="M520" s="21"/>
      <c r="AE520" s="21"/>
      <c r="AF520" s="21"/>
      <c r="AG520" s="21"/>
      <c r="AH520" s="21"/>
    </row>
    <row r="521" spans="3:34" ht="15.75" customHeight="1">
      <c r="C521" s="208"/>
      <c r="E521" s="34"/>
      <c r="F521" s="34"/>
      <c r="G521" s="34"/>
      <c r="H521" s="34"/>
      <c r="I521" s="34"/>
      <c r="J521" s="34"/>
      <c r="K521" s="34"/>
      <c r="M521" s="21"/>
      <c r="AE521" s="21"/>
      <c r="AF521" s="21"/>
      <c r="AG521" s="21"/>
      <c r="AH521" s="21"/>
    </row>
    <row r="522" spans="3:34" ht="15.75" customHeight="1">
      <c r="C522" s="208"/>
      <c r="E522" s="34"/>
      <c r="F522" s="34"/>
      <c r="G522" s="34"/>
      <c r="H522" s="34"/>
      <c r="I522" s="34"/>
      <c r="J522" s="34"/>
      <c r="K522" s="34"/>
      <c r="M522" s="21"/>
      <c r="AE522" s="21"/>
      <c r="AF522" s="21"/>
      <c r="AG522" s="21"/>
      <c r="AH522" s="21"/>
    </row>
    <row r="523" spans="3:34" ht="15.75" customHeight="1">
      <c r="C523" s="208"/>
      <c r="E523" s="34"/>
      <c r="F523" s="34"/>
      <c r="G523" s="34"/>
      <c r="H523" s="34"/>
      <c r="I523" s="34"/>
      <c r="J523" s="34"/>
      <c r="K523" s="34"/>
      <c r="M523" s="21"/>
      <c r="AE523" s="21"/>
      <c r="AF523" s="21"/>
      <c r="AG523" s="21"/>
      <c r="AH523" s="21"/>
    </row>
    <row r="524" spans="3:34" ht="15.75" customHeight="1">
      <c r="C524" s="208"/>
      <c r="E524" s="34"/>
      <c r="F524" s="34"/>
      <c r="G524" s="34"/>
      <c r="H524" s="34"/>
      <c r="I524" s="34"/>
      <c r="J524" s="34"/>
      <c r="K524" s="34"/>
      <c r="M524" s="21"/>
      <c r="AE524" s="21"/>
      <c r="AF524" s="21"/>
      <c r="AG524" s="21"/>
      <c r="AH524" s="21"/>
    </row>
    <row r="525" spans="3:34" ht="15.75" customHeight="1">
      <c r="C525" s="208"/>
      <c r="E525" s="34"/>
      <c r="F525" s="34"/>
      <c r="G525" s="34"/>
      <c r="H525" s="34"/>
      <c r="I525" s="34"/>
      <c r="J525" s="34"/>
      <c r="K525" s="34"/>
      <c r="M525" s="21"/>
      <c r="AE525" s="21"/>
      <c r="AF525" s="21"/>
      <c r="AG525" s="21"/>
      <c r="AH525" s="21"/>
    </row>
    <row r="526" spans="3:34" ht="15.75" customHeight="1">
      <c r="C526" s="208"/>
      <c r="E526" s="34"/>
      <c r="F526" s="34"/>
      <c r="G526" s="34"/>
      <c r="H526" s="34"/>
      <c r="I526" s="34"/>
      <c r="J526" s="34"/>
      <c r="K526" s="34"/>
      <c r="M526" s="21"/>
      <c r="AE526" s="21"/>
      <c r="AF526" s="21"/>
      <c r="AG526" s="21"/>
      <c r="AH526" s="21"/>
    </row>
    <row r="527" spans="3:34" ht="15.75" customHeight="1">
      <c r="C527" s="208"/>
      <c r="E527" s="34"/>
      <c r="F527" s="34"/>
      <c r="G527" s="34"/>
      <c r="H527" s="34"/>
      <c r="I527" s="34"/>
      <c r="J527" s="34"/>
      <c r="K527" s="34"/>
      <c r="M527" s="21"/>
      <c r="AE527" s="21"/>
      <c r="AF527" s="21"/>
      <c r="AG527" s="21"/>
      <c r="AH527" s="21"/>
    </row>
    <row r="528" spans="3:34" ht="15.75" customHeight="1">
      <c r="C528" s="208"/>
      <c r="E528" s="34"/>
      <c r="F528" s="34"/>
      <c r="G528" s="34"/>
      <c r="H528" s="34"/>
      <c r="I528" s="34"/>
      <c r="J528" s="34"/>
      <c r="K528" s="34"/>
      <c r="M528" s="21"/>
      <c r="AE528" s="21"/>
      <c r="AF528" s="21"/>
      <c r="AG528" s="21"/>
      <c r="AH528" s="21"/>
    </row>
    <row r="529" spans="3:34" ht="15.75" customHeight="1">
      <c r="C529" s="208"/>
      <c r="E529" s="34"/>
      <c r="F529" s="34"/>
      <c r="G529" s="34"/>
      <c r="H529" s="34"/>
      <c r="I529" s="34"/>
      <c r="J529" s="34"/>
      <c r="K529" s="34"/>
      <c r="M529" s="21"/>
      <c r="AE529" s="21"/>
      <c r="AF529" s="21"/>
      <c r="AG529" s="21"/>
      <c r="AH529" s="21"/>
    </row>
    <row r="530" spans="3:34" ht="15.75" customHeight="1">
      <c r="C530" s="208"/>
      <c r="E530" s="34"/>
      <c r="F530" s="34"/>
      <c r="G530" s="34"/>
      <c r="H530" s="34"/>
      <c r="I530" s="34"/>
      <c r="J530" s="34"/>
      <c r="K530" s="34"/>
      <c r="M530" s="21"/>
      <c r="AE530" s="21"/>
      <c r="AF530" s="21"/>
      <c r="AG530" s="21"/>
      <c r="AH530" s="21"/>
    </row>
    <row r="531" spans="3:34" ht="15.75" customHeight="1">
      <c r="C531" s="208"/>
      <c r="E531" s="34"/>
      <c r="F531" s="34"/>
      <c r="G531" s="34"/>
      <c r="H531" s="34"/>
      <c r="I531" s="34"/>
      <c r="J531" s="34"/>
      <c r="K531" s="34"/>
      <c r="M531" s="21"/>
      <c r="AE531" s="21"/>
      <c r="AF531" s="21"/>
      <c r="AG531" s="21"/>
      <c r="AH531" s="21"/>
    </row>
    <row r="532" spans="3:34" ht="15.75" customHeight="1">
      <c r="C532" s="208"/>
      <c r="E532" s="34"/>
      <c r="F532" s="34"/>
      <c r="G532" s="34"/>
      <c r="H532" s="34"/>
      <c r="I532" s="34"/>
      <c r="J532" s="34"/>
      <c r="K532" s="34"/>
      <c r="M532" s="21"/>
      <c r="AE532" s="21"/>
      <c r="AF532" s="21"/>
      <c r="AG532" s="21"/>
      <c r="AH532" s="21"/>
    </row>
    <row r="533" spans="3:34" ht="15.75" customHeight="1">
      <c r="C533" s="208"/>
      <c r="E533" s="34"/>
      <c r="F533" s="34"/>
      <c r="G533" s="34"/>
      <c r="H533" s="34"/>
      <c r="I533" s="34"/>
      <c r="J533" s="34"/>
      <c r="K533" s="34"/>
      <c r="M533" s="21"/>
      <c r="AE533" s="21"/>
      <c r="AF533" s="21"/>
      <c r="AG533" s="21"/>
      <c r="AH533" s="21"/>
    </row>
    <row r="534" spans="3:34" ht="15.75" customHeight="1">
      <c r="C534" s="208"/>
      <c r="E534" s="34"/>
      <c r="F534" s="34"/>
      <c r="G534" s="34"/>
      <c r="H534" s="34"/>
      <c r="I534" s="34"/>
      <c r="J534" s="34"/>
      <c r="K534" s="34"/>
      <c r="M534" s="21"/>
      <c r="AE534" s="21"/>
      <c r="AF534" s="21"/>
      <c r="AG534" s="21"/>
      <c r="AH534" s="21"/>
    </row>
    <row r="535" spans="3:34" ht="15.75" customHeight="1">
      <c r="C535" s="208"/>
      <c r="E535" s="34"/>
      <c r="F535" s="34"/>
      <c r="G535" s="34"/>
      <c r="H535" s="34"/>
      <c r="I535" s="34"/>
      <c r="J535" s="34"/>
      <c r="K535" s="34"/>
      <c r="M535" s="21"/>
      <c r="AE535" s="21"/>
      <c r="AF535" s="21"/>
      <c r="AG535" s="21"/>
      <c r="AH535" s="21"/>
    </row>
    <row r="536" spans="3:34" ht="15.75" customHeight="1">
      <c r="C536" s="208"/>
      <c r="E536" s="34"/>
      <c r="F536" s="34"/>
      <c r="G536" s="34"/>
      <c r="H536" s="34"/>
      <c r="I536" s="34"/>
      <c r="J536" s="34"/>
      <c r="K536" s="34"/>
      <c r="M536" s="21"/>
      <c r="AE536" s="21"/>
      <c r="AF536" s="21"/>
      <c r="AG536" s="21"/>
      <c r="AH536" s="21"/>
    </row>
    <row r="537" spans="3:34" ht="15.75" customHeight="1">
      <c r="C537" s="208"/>
      <c r="E537" s="34"/>
      <c r="F537" s="34"/>
      <c r="G537" s="34"/>
      <c r="H537" s="34"/>
      <c r="I537" s="34"/>
      <c r="J537" s="34"/>
      <c r="K537" s="34"/>
      <c r="M537" s="21"/>
      <c r="AE537" s="21"/>
      <c r="AF537" s="21"/>
      <c r="AG537" s="21"/>
      <c r="AH537" s="21"/>
    </row>
    <row r="538" spans="3:34" ht="15.75" customHeight="1">
      <c r="C538" s="208"/>
      <c r="E538" s="34"/>
      <c r="F538" s="34"/>
      <c r="G538" s="34"/>
      <c r="H538" s="34"/>
      <c r="I538" s="34"/>
      <c r="J538" s="34"/>
      <c r="K538" s="34"/>
      <c r="M538" s="21"/>
      <c r="AE538" s="21"/>
      <c r="AF538" s="21"/>
      <c r="AG538" s="21"/>
      <c r="AH538" s="21"/>
    </row>
    <row r="539" spans="3:34" ht="15.75" customHeight="1">
      <c r="C539" s="208"/>
      <c r="E539" s="34"/>
      <c r="F539" s="34"/>
      <c r="G539" s="34"/>
      <c r="H539" s="34"/>
      <c r="I539" s="34"/>
      <c r="J539" s="34"/>
      <c r="K539" s="34"/>
      <c r="M539" s="21"/>
      <c r="AE539" s="21"/>
      <c r="AF539" s="21"/>
      <c r="AG539" s="21"/>
      <c r="AH539" s="21"/>
    </row>
    <row r="540" spans="3:34" ht="15.75" customHeight="1">
      <c r="C540" s="208"/>
      <c r="E540" s="34"/>
      <c r="F540" s="34"/>
      <c r="G540" s="34"/>
      <c r="H540" s="34"/>
      <c r="I540" s="34"/>
      <c r="J540" s="34"/>
      <c r="K540" s="34"/>
      <c r="M540" s="21"/>
      <c r="AE540" s="21"/>
      <c r="AF540" s="21"/>
      <c r="AG540" s="21"/>
      <c r="AH540" s="21"/>
    </row>
    <row r="541" spans="3:34" ht="15.75" customHeight="1">
      <c r="C541" s="208"/>
      <c r="E541" s="34"/>
      <c r="F541" s="34"/>
      <c r="G541" s="34"/>
      <c r="H541" s="34"/>
      <c r="I541" s="34"/>
      <c r="J541" s="34"/>
      <c r="K541" s="34"/>
      <c r="M541" s="21"/>
      <c r="AE541" s="21"/>
      <c r="AF541" s="21"/>
      <c r="AG541" s="21"/>
      <c r="AH541" s="21"/>
    </row>
    <row r="542" spans="3:34" ht="15.75" customHeight="1">
      <c r="C542" s="208"/>
      <c r="E542" s="34"/>
      <c r="F542" s="34"/>
      <c r="G542" s="34"/>
      <c r="H542" s="34"/>
      <c r="I542" s="34"/>
      <c r="J542" s="34"/>
      <c r="K542" s="34"/>
      <c r="M542" s="21"/>
      <c r="AE542" s="21"/>
      <c r="AF542" s="21"/>
      <c r="AG542" s="21"/>
      <c r="AH542" s="21"/>
    </row>
    <row r="543" spans="3:34" ht="15.75" customHeight="1">
      <c r="C543" s="208"/>
      <c r="E543" s="34"/>
      <c r="F543" s="34"/>
      <c r="G543" s="34"/>
      <c r="H543" s="34"/>
      <c r="I543" s="34"/>
      <c r="J543" s="34"/>
      <c r="K543" s="34"/>
      <c r="M543" s="21"/>
      <c r="AE543" s="21"/>
      <c r="AF543" s="21"/>
      <c r="AG543" s="21"/>
      <c r="AH543" s="21"/>
    </row>
    <row r="544" spans="3:34" ht="15.75" customHeight="1">
      <c r="C544" s="208"/>
      <c r="E544" s="34"/>
      <c r="F544" s="34"/>
      <c r="G544" s="34"/>
      <c r="H544" s="34"/>
      <c r="I544" s="34"/>
      <c r="J544" s="34"/>
      <c r="K544" s="34"/>
      <c r="M544" s="21"/>
      <c r="AE544" s="21"/>
      <c r="AF544" s="21"/>
      <c r="AG544" s="21"/>
      <c r="AH544" s="21"/>
    </row>
    <row r="545" spans="3:34" ht="15.75" customHeight="1">
      <c r="C545" s="208"/>
      <c r="E545" s="34"/>
      <c r="F545" s="34"/>
      <c r="G545" s="34"/>
      <c r="H545" s="34"/>
      <c r="I545" s="34"/>
      <c r="J545" s="34"/>
      <c r="K545" s="34"/>
      <c r="M545" s="21"/>
      <c r="AE545" s="21"/>
      <c r="AF545" s="21"/>
      <c r="AG545" s="21"/>
      <c r="AH545" s="21"/>
    </row>
    <row r="546" spans="3:34" ht="15.75" customHeight="1">
      <c r="C546" s="208"/>
      <c r="E546" s="34"/>
      <c r="F546" s="34"/>
      <c r="G546" s="34"/>
      <c r="H546" s="34"/>
      <c r="I546" s="34"/>
      <c r="J546" s="34"/>
      <c r="K546" s="34"/>
      <c r="M546" s="21"/>
      <c r="AE546" s="21"/>
      <c r="AF546" s="21"/>
      <c r="AG546" s="21"/>
      <c r="AH546" s="21"/>
    </row>
    <row r="547" spans="3:34" ht="15.75" customHeight="1">
      <c r="C547" s="208"/>
      <c r="E547" s="34"/>
      <c r="F547" s="34"/>
      <c r="G547" s="34"/>
      <c r="H547" s="34"/>
      <c r="I547" s="34"/>
      <c r="J547" s="34"/>
      <c r="K547" s="34"/>
      <c r="M547" s="21"/>
      <c r="AE547" s="21"/>
      <c r="AF547" s="21"/>
      <c r="AG547" s="21"/>
      <c r="AH547" s="21"/>
    </row>
    <row r="548" spans="3:34" ht="15.75" customHeight="1">
      <c r="C548" s="208"/>
      <c r="E548" s="34"/>
      <c r="F548" s="34"/>
      <c r="G548" s="34"/>
      <c r="H548" s="34"/>
      <c r="I548" s="34"/>
      <c r="J548" s="34"/>
      <c r="K548" s="34"/>
      <c r="M548" s="21"/>
      <c r="AE548" s="21"/>
      <c r="AF548" s="21"/>
      <c r="AG548" s="21"/>
      <c r="AH548" s="21"/>
    </row>
    <row r="549" spans="3:34" ht="15.75" customHeight="1">
      <c r="C549" s="208"/>
      <c r="E549" s="34"/>
      <c r="F549" s="34"/>
      <c r="G549" s="34"/>
      <c r="H549" s="34"/>
      <c r="I549" s="34"/>
      <c r="J549" s="34"/>
      <c r="K549" s="34"/>
      <c r="M549" s="21"/>
      <c r="AE549" s="21"/>
      <c r="AF549" s="21"/>
      <c r="AG549" s="21"/>
      <c r="AH549" s="21"/>
    </row>
    <row r="550" spans="3:34" ht="15.75" customHeight="1">
      <c r="C550" s="208"/>
      <c r="E550" s="34"/>
      <c r="F550" s="34"/>
      <c r="G550" s="34"/>
      <c r="H550" s="34"/>
      <c r="I550" s="34"/>
      <c r="J550" s="34"/>
      <c r="K550" s="34"/>
      <c r="M550" s="21"/>
      <c r="AE550" s="21"/>
      <c r="AF550" s="21"/>
      <c r="AG550" s="21"/>
      <c r="AH550" s="21"/>
    </row>
    <row r="551" spans="3:34" ht="15.75" customHeight="1">
      <c r="C551" s="208"/>
      <c r="E551" s="34"/>
      <c r="F551" s="34"/>
      <c r="G551" s="34"/>
      <c r="H551" s="34"/>
      <c r="I551" s="34"/>
      <c r="J551" s="34"/>
      <c r="K551" s="34"/>
      <c r="M551" s="21"/>
      <c r="AE551" s="21"/>
      <c r="AF551" s="21"/>
      <c r="AG551" s="21"/>
      <c r="AH551" s="21"/>
    </row>
    <row r="552" spans="3:34" ht="15.75" customHeight="1">
      <c r="C552" s="208"/>
      <c r="E552" s="34"/>
      <c r="F552" s="34"/>
      <c r="G552" s="34"/>
      <c r="H552" s="34"/>
      <c r="I552" s="34"/>
      <c r="J552" s="34"/>
      <c r="K552" s="34"/>
      <c r="M552" s="21"/>
      <c r="AE552" s="21"/>
      <c r="AF552" s="21"/>
      <c r="AG552" s="21"/>
      <c r="AH552" s="21"/>
    </row>
    <row r="553" spans="3:34" ht="15.75" customHeight="1">
      <c r="C553" s="208"/>
      <c r="E553" s="34"/>
      <c r="F553" s="34"/>
      <c r="G553" s="34"/>
      <c r="H553" s="34"/>
      <c r="I553" s="34"/>
      <c r="J553" s="34"/>
      <c r="K553" s="34"/>
      <c r="M553" s="21"/>
      <c r="AE553" s="21"/>
      <c r="AF553" s="21"/>
      <c r="AG553" s="21"/>
      <c r="AH553" s="21"/>
    </row>
    <row r="554" spans="3:34" ht="15.75" customHeight="1">
      <c r="C554" s="208"/>
      <c r="E554" s="34"/>
      <c r="F554" s="34"/>
      <c r="G554" s="34"/>
      <c r="H554" s="34"/>
      <c r="I554" s="34"/>
      <c r="J554" s="34"/>
      <c r="K554" s="34"/>
      <c r="M554" s="21"/>
      <c r="AE554" s="21"/>
      <c r="AF554" s="21"/>
      <c r="AG554" s="21"/>
      <c r="AH554" s="21"/>
    </row>
    <row r="555" spans="3:34" ht="15.75" customHeight="1">
      <c r="C555" s="208"/>
      <c r="E555" s="34"/>
      <c r="F555" s="34"/>
      <c r="G555" s="34"/>
      <c r="H555" s="34"/>
      <c r="I555" s="34"/>
      <c r="J555" s="34"/>
      <c r="K555" s="34"/>
      <c r="M555" s="21"/>
      <c r="AE555" s="21"/>
      <c r="AF555" s="21"/>
      <c r="AG555" s="21"/>
      <c r="AH555" s="21"/>
    </row>
    <row r="556" spans="3:34" ht="15.75" customHeight="1">
      <c r="C556" s="208"/>
      <c r="E556" s="34"/>
      <c r="F556" s="34"/>
      <c r="G556" s="34"/>
      <c r="H556" s="34"/>
      <c r="I556" s="34"/>
      <c r="J556" s="34"/>
      <c r="K556" s="34"/>
      <c r="M556" s="21"/>
      <c r="AE556" s="21"/>
      <c r="AF556" s="21"/>
      <c r="AG556" s="21"/>
      <c r="AH556" s="21"/>
    </row>
    <row r="557" spans="3:34" ht="15.75" customHeight="1">
      <c r="C557" s="208"/>
      <c r="E557" s="34"/>
      <c r="F557" s="34"/>
      <c r="G557" s="34"/>
      <c r="H557" s="34"/>
      <c r="I557" s="34"/>
      <c r="J557" s="34"/>
      <c r="K557" s="34"/>
      <c r="M557" s="21"/>
      <c r="AE557" s="21"/>
      <c r="AF557" s="21"/>
      <c r="AG557" s="21"/>
      <c r="AH557" s="21"/>
    </row>
    <row r="558" spans="3:34" ht="15.75" customHeight="1">
      <c r="C558" s="208"/>
      <c r="E558" s="34"/>
      <c r="F558" s="34"/>
      <c r="G558" s="34"/>
      <c r="H558" s="34"/>
      <c r="I558" s="34"/>
      <c r="J558" s="34"/>
      <c r="K558" s="34"/>
      <c r="M558" s="21"/>
      <c r="AE558" s="21"/>
      <c r="AF558" s="21"/>
      <c r="AG558" s="21"/>
      <c r="AH558" s="21"/>
    </row>
    <row r="559" spans="3:34" ht="15.75" customHeight="1">
      <c r="C559" s="208"/>
      <c r="E559" s="34"/>
      <c r="F559" s="34"/>
      <c r="G559" s="34"/>
      <c r="H559" s="34"/>
      <c r="I559" s="34"/>
      <c r="J559" s="34"/>
      <c r="K559" s="34"/>
      <c r="M559" s="21"/>
      <c r="AE559" s="21"/>
      <c r="AF559" s="21"/>
      <c r="AG559" s="21"/>
      <c r="AH559" s="21"/>
    </row>
    <row r="560" spans="3:34" ht="15.75" customHeight="1">
      <c r="C560" s="208"/>
      <c r="E560" s="34"/>
      <c r="F560" s="34"/>
      <c r="G560" s="34"/>
      <c r="H560" s="34"/>
      <c r="I560" s="34"/>
      <c r="J560" s="34"/>
      <c r="K560" s="34"/>
      <c r="M560" s="21"/>
      <c r="AE560" s="21"/>
      <c r="AF560" s="21"/>
      <c r="AG560" s="21"/>
      <c r="AH560" s="21"/>
    </row>
    <row r="561" spans="3:34" ht="15.75" customHeight="1">
      <c r="C561" s="208"/>
      <c r="E561" s="34"/>
      <c r="F561" s="34"/>
      <c r="G561" s="34"/>
      <c r="H561" s="34"/>
      <c r="I561" s="34"/>
      <c r="J561" s="34"/>
      <c r="K561" s="34"/>
      <c r="M561" s="21"/>
      <c r="AE561" s="21"/>
      <c r="AF561" s="21"/>
      <c r="AG561" s="21"/>
      <c r="AH561" s="21"/>
    </row>
    <row r="562" spans="3:34" ht="15.75" customHeight="1">
      <c r="C562" s="208"/>
      <c r="E562" s="34"/>
      <c r="F562" s="34"/>
      <c r="G562" s="34"/>
      <c r="H562" s="34"/>
      <c r="I562" s="34"/>
      <c r="J562" s="34"/>
      <c r="K562" s="34"/>
      <c r="M562" s="21"/>
      <c r="AE562" s="21"/>
      <c r="AF562" s="21"/>
      <c r="AG562" s="21"/>
      <c r="AH562" s="21"/>
    </row>
    <row r="563" spans="3:34" ht="15.75" customHeight="1">
      <c r="C563" s="208"/>
      <c r="E563" s="34"/>
      <c r="F563" s="34"/>
      <c r="G563" s="34"/>
      <c r="H563" s="34"/>
      <c r="I563" s="34"/>
      <c r="J563" s="34"/>
      <c r="K563" s="34"/>
      <c r="M563" s="21"/>
      <c r="AE563" s="21"/>
      <c r="AF563" s="21"/>
      <c r="AG563" s="21"/>
      <c r="AH563" s="21"/>
    </row>
    <row r="564" spans="3:34" ht="15.75" customHeight="1">
      <c r="C564" s="208"/>
      <c r="E564" s="34"/>
      <c r="F564" s="34"/>
      <c r="G564" s="34"/>
      <c r="H564" s="34"/>
      <c r="I564" s="34"/>
      <c r="J564" s="34"/>
      <c r="K564" s="34"/>
      <c r="M564" s="21"/>
      <c r="AE564" s="21"/>
      <c r="AF564" s="21"/>
      <c r="AG564" s="21"/>
      <c r="AH564" s="21"/>
    </row>
    <row r="565" spans="3:34" ht="15.75" customHeight="1">
      <c r="C565" s="208"/>
      <c r="E565" s="34"/>
      <c r="F565" s="34"/>
      <c r="G565" s="34"/>
      <c r="H565" s="34"/>
      <c r="I565" s="34"/>
      <c r="J565" s="34"/>
      <c r="K565" s="34"/>
      <c r="M565" s="21"/>
      <c r="AE565" s="21"/>
      <c r="AF565" s="21"/>
      <c r="AG565" s="21"/>
      <c r="AH565" s="21"/>
    </row>
    <row r="566" spans="3:34" ht="15.75" customHeight="1">
      <c r="C566" s="208"/>
      <c r="E566" s="34"/>
      <c r="F566" s="34"/>
      <c r="G566" s="34"/>
      <c r="H566" s="34"/>
      <c r="I566" s="34"/>
      <c r="J566" s="34"/>
      <c r="K566" s="34"/>
      <c r="M566" s="21"/>
      <c r="AE566" s="21"/>
      <c r="AF566" s="21"/>
      <c r="AG566" s="21"/>
      <c r="AH566" s="21"/>
    </row>
    <row r="567" spans="3:34" ht="15.75" customHeight="1">
      <c r="C567" s="208"/>
      <c r="E567" s="34"/>
      <c r="F567" s="34"/>
      <c r="G567" s="34"/>
      <c r="H567" s="34"/>
      <c r="I567" s="34"/>
      <c r="J567" s="34"/>
      <c r="K567" s="34"/>
      <c r="M567" s="21"/>
      <c r="AE567" s="21"/>
      <c r="AF567" s="21"/>
      <c r="AG567" s="21"/>
      <c r="AH567" s="21"/>
    </row>
    <row r="568" spans="3:34" ht="15.75" customHeight="1">
      <c r="C568" s="208"/>
      <c r="E568" s="34"/>
      <c r="F568" s="34"/>
      <c r="G568" s="34"/>
      <c r="H568" s="34"/>
      <c r="I568" s="34"/>
      <c r="J568" s="34"/>
      <c r="K568" s="34"/>
      <c r="M568" s="21"/>
      <c r="AE568" s="21"/>
      <c r="AF568" s="21"/>
      <c r="AG568" s="21"/>
      <c r="AH568" s="21"/>
    </row>
    <row r="569" spans="3:34" ht="15.75" customHeight="1">
      <c r="C569" s="208"/>
      <c r="E569" s="34"/>
      <c r="F569" s="34"/>
      <c r="G569" s="34"/>
      <c r="H569" s="34"/>
      <c r="I569" s="34"/>
      <c r="J569" s="34"/>
      <c r="K569" s="34"/>
      <c r="M569" s="21"/>
      <c r="AE569" s="21"/>
      <c r="AF569" s="21"/>
      <c r="AG569" s="21"/>
      <c r="AH569" s="21"/>
    </row>
    <row r="570" spans="3:34" ht="15.75" customHeight="1">
      <c r="C570" s="208"/>
      <c r="E570" s="34"/>
      <c r="F570" s="34"/>
      <c r="G570" s="34"/>
      <c r="H570" s="34"/>
      <c r="I570" s="34"/>
      <c r="J570" s="34"/>
      <c r="K570" s="34"/>
      <c r="M570" s="21"/>
      <c r="AE570" s="21"/>
      <c r="AF570" s="21"/>
      <c r="AG570" s="21"/>
      <c r="AH570" s="21"/>
    </row>
    <row r="571" spans="3:34" ht="15.75" customHeight="1">
      <c r="C571" s="208"/>
      <c r="E571" s="34"/>
      <c r="F571" s="34"/>
      <c r="G571" s="34"/>
      <c r="H571" s="34"/>
      <c r="I571" s="34"/>
      <c r="J571" s="34"/>
      <c r="K571" s="34"/>
      <c r="M571" s="21"/>
      <c r="AE571" s="21"/>
      <c r="AF571" s="21"/>
      <c r="AG571" s="21"/>
      <c r="AH571" s="21"/>
    </row>
    <row r="572" spans="3:34" ht="15.75" customHeight="1">
      <c r="C572" s="208"/>
      <c r="E572" s="34"/>
      <c r="F572" s="34"/>
      <c r="G572" s="34"/>
      <c r="H572" s="34"/>
      <c r="I572" s="34"/>
      <c r="J572" s="34"/>
      <c r="K572" s="34"/>
      <c r="M572" s="21"/>
      <c r="AE572" s="21"/>
      <c r="AF572" s="21"/>
      <c r="AG572" s="21"/>
      <c r="AH572" s="21"/>
    </row>
    <row r="573" spans="3:34" ht="15.75" customHeight="1">
      <c r="C573" s="208"/>
      <c r="E573" s="34"/>
      <c r="F573" s="34"/>
      <c r="G573" s="34"/>
      <c r="H573" s="34"/>
      <c r="I573" s="34"/>
      <c r="J573" s="34"/>
      <c r="K573" s="34"/>
      <c r="M573" s="21"/>
      <c r="AE573" s="21"/>
      <c r="AF573" s="21"/>
      <c r="AG573" s="21"/>
      <c r="AH573" s="21"/>
    </row>
    <row r="574" spans="3:34" ht="15.75" customHeight="1">
      <c r="C574" s="208"/>
      <c r="E574" s="34"/>
      <c r="F574" s="34"/>
      <c r="G574" s="34"/>
      <c r="H574" s="34"/>
      <c r="I574" s="34"/>
      <c r="J574" s="34"/>
      <c r="K574" s="34"/>
      <c r="M574" s="21"/>
      <c r="AE574" s="21"/>
      <c r="AF574" s="21"/>
      <c r="AG574" s="21"/>
      <c r="AH574" s="21"/>
    </row>
    <row r="575" spans="3:34" ht="15.75" customHeight="1">
      <c r="C575" s="208"/>
      <c r="E575" s="34"/>
      <c r="F575" s="34"/>
      <c r="G575" s="34"/>
      <c r="H575" s="34"/>
      <c r="I575" s="34"/>
      <c r="J575" s="34"/>
      <c r="K575" s="34"/>
      <c r="M575" s="21"/>
      <c r="AE575" s="21"/>
      <c r="AF575" s="21"/>
      <c r="AG575" s="21"/>
      <c r="AH575" s="21"/>
    </row>
    <row r="576" spans="3:34" ht="15.75" customHeight="1">
      <c r="C576" s="208"/>
      <c r="E576" s="34"/>
      <c r="F576" s="34"/>
      <c r="G576" s="34"/>
      <c r="H576" s="34"/>
      <c r="I576" s="34"/>
      <c r="J576" s="34"/>
      <c r="K576" s="34"/>
      <c r="M576" s="21"/>
      <c r="AE576" s="21"/>
      <c r="AF576" s="21"/>
      <c r="AG576" s="21"/>
      <c r="AH576" s="21"/>
    </row>
    <row r="577" spans="3:34" ht="15.75" customHeight="1">
      <c r="C577" s="208"/>
      <c r="E577" s="34"/>
      <c r="F577" s="34"/>
      <c r="G577" s="34"/>
      <c r="H577" s="34"/>
      <c r="I577" s="34"/>
      <c r="J577" s="34"/>
      <c r="K577" s="34"/>
      <c r="M577" s="21"/>
      <c r="AE577" s="21"/>
      <c r="AF577" s="21"/>
      <c r="AG577" s="21"/>
      <c r="AH577" s="21"/>
    </row>
    <row r="578" spans="3:34" ht="15.75" customHeight="1">
      <c r="C578" s="208"/>
      <c r="E578" s="34"/>
      <c r="F578" s="34"/>
      <c r="G578" s="34"/>
      <c r="H578" s="34"/>
      <c r="I578" s="34"/>
      <c r="J578" s="34"/>
      <c r="K578" s="34"/>
      <c r="M578" s="21"/>
      <c r="AE578" s="21"/>
      <c r="AF578" s="21"/>
      <c r="AG578" s="21"/>
      <c r="AH578" s="21"/>
    </row>
    <row r="579" spans="3:34" ht="15.75" customHeight="1">
      <c r="C579" s="208"/>
      <c r="E579" s="34"/>
      <c r="F579" s="34"/>
      <c r="G579" s="34"/>
      <c r="H579" s="34"/>
      <c r="I579" s="34"/>
      <c r="J579" s="34"/>
      <c r="K579" s="34"/>
      <c r="M579" s="21"/>
      <c r="AE579" s="21"/>
      <c r="AF579" s="21"/>
      <c r="AG579" s="21"/>
      <c r="AH579" s="21"/>
    </row>
    <row r="580" spans="3:34" ht="15.75" customHeight="1">
      <c r="C580" s="208"/>
      <c r="E580" s="34"/>
      <c r="F580" s="34"/>
      <c r="G580" s="34"/>
      <c r="H580" s="34"/>
      <c r="I580" s="34"/>
      <c r="J580" s="34"/>
      <c r="K580" s="34"/>
      <c r="M580" s="21"/>
      <c r="AE580" s="21"/>
      <c r="AF580" s="21"/>
      <c r="AG580" s="21"/>
      <c r="AH580" s="21"/>
    </row>
    <row r="581" spans="3:34" ht="15.75" customHeight="1">
      <c r="C581" s="208"/>
      <c r="E581" s="34"/>
      <c r="F581" s="34"/>
      <c r="G581" s="34"/>
      <c r="H581" s="34"/>
      <c r="I581" s="34"/>
      <c r="J581" s="34"/>
      <c r="K581" s="34"/>
      <c r="M581" s="21"/>
      <c r="AE581" s="21"/>
      <c r="AF581" s="21"/>
      <c r="AG581" s="21"/>
      <c r="AH581" s="21"/>
    </row>
    <row r="582" spans="3:34" ht="15.75" customHeight="1">
      <c r="C582" s="208"/>
      <c r="E582" s="34"/>
      <c r="F582" s="34"/>
      <c r="G582" s="34"/>
      <c r="H582" s="34"/>
      <c r="I582" s="34"/>
      <c r="J582" s="34"/>
      <c r="K582" s="34"/>
      <c r="M582" s="21"/>
      <c r="AE582" s="21"/>
      <c r="AF582" s="21"/>
      <c r="AG582" s="21"/>
      <c r="AH582" s="21"/>
    </row>
    <row r="583" spans="3:34" ht="15.75" customHeight="1">
      <c r="C583" s="208"/>
      <c r="E583" s="34"/>
      <c r="F583" s="34"/>
      <c r="G583" s="34"/>
      <c r="H583" s="34"/>
      <c r="I583" s="34"/>
      <c r="J583" s="34"/>
      <c r="K583" s="34"/>
      <c r="M583" s="21"/>
      <c r="AE583" s="21"/>
      <c r="AF583" s="21"/>
      <c r="AG583" s="21"/>
      <c r="AH583" s="21"/>
    </row>
    <row r="584" spans="3:34" ht="15.75" customHeight="1">
      <c r="C584" s="208"/>
      <c r="E584" s="34"/>
      <c r="F584" s="34"/>
      <c r="G584" s="34"/>
      <c r="H584" s="34"/>
      <c r="I584" s="34"/>
      <c r="J584" s="34"/>
      <c r="K584" s="34"/>
      <c r="M584" s="21"/>
      <c r="AE584" s="21"/>
      <c r="AF584" s="21"/>
      <c r="AG584" s="21"/>
      <c r="AH584" s="21"/>
    </row>
    <row r="585" spans="3:34" ht="15.75" customHeight="1">
      <c r="C585" s="208"/>
      <c r="E585" s="34"/>
      <c r="F585" s="34"/>
      <c r="G585" s="34"/>
      <c r="H585" s="34"/>
      <c r="I585" s="34"/>
      <c r="J585" s="34"/>
      <c r="K585" s="34"/>
      <c r="M585" s="21"/>
      <c r="AE585" s="21"/>
      <c r="AF585" s="21"/>
      <c r="AG585" s="21"/>
      <c r="AH585" s="21"/>
    </row>
    <row r="586" spans="3:34" ht="15.75" customHeight="1">
      <c r="C586" s="208"/>
      <c r="E586" s="34"/>
      <c r="F586" s="34"/>
      <c r="G586" s="34"/>
      <c r="H586" s="34"/>
      <c r="I586" s="34"/>
      <c r="J586" s="34"/>
      <c r="K586" s="34"/>
      <c r="M586" s="21"/>
      <c r="AE586" s="21"/>
      <c r="AF586" s="21"/>
      <c r="AG586" s="21"/>
      <c r="AH586" s="21"/>
    </row>
    <row r="587" spans="3:34" ht="15.75" customHeight="1">
      <c r="C587" s="208"/>
      <c r="E587" s="34"/>
      <c r="F587" s="34"/>
      <c r="G587" s="34"/>
      <c r="H587" s="34"/>
      <c r="I587" s="34"/>
      <c r="J587" s="34"/>
      <c r="K587" s="34"/>
      <c r="M587" s="21"/>
      <c r="AE587" s="21"/>
      <c r="AF587" s="21"/>
      <c r="AG587" s="21"/>
      <c r="AH587" s="21"/>
    </row>
    <row r="588" spans="3:34" ht="15.75" customHeight="1">
      <c r="C588" s="208"/>
      <c r="E588" s="34"/>
      <c r="F588" s="34"/>
      <c r="G588" s="34"/>
      <c r="H588" s="34"/>
      <c r="I588" s="34"/>
      <c r="J588" s="34"/>
      <c r="K588" s="34"/>
      <c r="M588" s="21"/>
      <c r="AE588" s="21"/>
      <c r="AF588" s="21"/>
      <c r="AG588" s="21"/>
      <c r="AH588" s="21"/>
    </row>
    <row r="589" spans="3:34" ht="15.75" customHeight="1">
      <c r="C589" s="208"/>
      <c r="E589" s="34"/>
      <c r="F589" s="34"/>
      <c r="G589" s="34"/>
      <c r="H589" s="34"/>
      <c r="I589" s="34"/>
      <c r="J589" s="34"/>
      <c r="K589" s="34"/>
      <c r="M589" s="21"/>
      <c r="AE589" s="21"/>
      <c r="AF589" s="21"/>
      <c r="AG589" s="21"/>
      <c r="AH589" s="21"/>
    </row>
    <row r="590" spans="3:34" ht="15.75" customHeight="1">
      <c r="C590" s="208"/>
      <c r="E590" s="34"/>
      <c r="F590" s="34"/>
      <c r="G590" s="34"/>
      <c r="H590" s="34"/>
      <c r="I590" s="34"/>
      <c r="J590" s="34"/>
      <c r="K590" s="34"/>
      <c r="M590" s="21"/>
      <c r="AE590" s="21"/>
      <c r="AF590" s="21"/>
      <c r="AG590" s="21"/>
      <c r="AH590" s="21"/>
    </row>
    <row r="591" spans="3:34" ht="15.75" customHeight="1">
      <c r="C591" s="208"/>
      <c r="E591" s="34"/>
      <c r="F591" s="34"/>
      <c r="G591" s="34"/>
      <c r="H591" s="34"/>
      <c r="I591" s="34"/>
      <c r="J591" s="34"/>
      <c r="K591" s="34"/>
      <c r="M591" s="21"/>
      <c r="AE591" s="21"/>
      <c r="AF591" s="21"/>
      <c r="AG591" s="21"/>
      <c r="AH591" s="21"/>
    </row>
    <row r="592" spans="3:34" ht="15.75" customHeight="1">
      <c r="C592" s="208"/>
      <c r="E592" s="34"/>
      <c r="F592" s="34"/>
      <c r="G592" s="34"/>
      <c r="H592" s="34"/>
      <c r="I592" s="34"/>
      <c r="J592" s="34"/>
      <c r="K592" s="34"/>
      <c r="M592" s="21"/>
      <c r="AE592" s="21"/>
      <c r="AF592" s="21"/>
      <c r="AG592" s="21"/>
      <c r="AH592" s="21"/>
    </row>
    <row r="593" spans="3:34" ht="15.75" customHeight="1">
      <c r="C593" s="208"/>
      <c r="E593" s="34"/>
      <c r="F593" s="34"/>
      <c r="G593" s="34"/>
      <c r="H593" s="34"/>
      <c r="I593" s="34"/>
      <c r="J593" s="34"/>
      <c r="K593" s="34"/>
      <c r="M593" s="21"/>
      <c r="AE593" s="21"/>
      <c r="AF593" s="21"/>
      <c r="AG593" s="21"/>
      <c r="AH593" s="21"/>
    </row>
    <row r="594" spans="3:34" ht="15.75" customHeight="1">
      <c r="C594" s="208"/>
      <c r="E594" s="34"/>
      <c r="F594" s="34"/>
      <c r="G594" s="34"/>
      <c r="H594" s="34"/>
      <c r="I594" s="34"/>
      <c r="J594" s="34"/>
      <c r="K594" s="34"/>
      <c r="M594" s="21"/>
      <c r="AE594" s="21"/>
      <c r="AF594" s="21"/>
      <c r="AG594" s="21"/>
      <c r="AH594" s="21"/>
    </row>
    <row r="595" spans="3:34" ht="15.75" customHeight="1">
      <c r="C595" s="208"/>
      <c r="E595" s="34"/>
      <c r="F595" s="34"/>
      <c r="G595" s="34"/>
      <c r="H595" s="34"/>
      <c r="I595" s="34"/>
      <c r="J595" s="34"/>
      <c r="K595" s="34"/>
      <c r="M595" s="21"/>
      <c r="AE595" s="21"/>
      <c r="AF595" s="21"/>
      <c r="AG595" s="21"/>
      <c r="AH595" s="21"/>
    </row>
    <row r="596" spans="3:34" ht="15.75" customHeight="1">
      <c r="C596" s="208"/>
      <c r="E596" s="34"/>
      <c r="F596" s="34"/>
      <c r="G596" s="34"/>
      <c r="H596" s="34"/>
      <c r="I596" s="34"/>
      <c r="J596" s="34"/>
      <c r="K596" s="34"/>
      <c r="M596" s="21"/>
      <c r="AE596" s="21"/>
      <c r="AF596" s="21"/>
      <c r="AG596" s="21"/>
      <c r="AH596" s="21"/>
    </row>
    <row r="597" spans="3:34" ht="15.75" customHeight="1">
      <c r="C597" s="208"/>
      <c r="E597" s="34"/>
      <c r="F597" s="34"/>
      <c r="G597" s="34"/>
      <c r="H597" s="34"/>
      <c r="I597" s="34"/>
      <c r="J597" s="34"/>
      <c r="K597" s="34"/>
      <c r="M597" s="21"/>
      <c r="AE597" s="21"/>
      <c r="AF597" s="21"/>
      <c r="AG597" s="21"/>
      <c r="AH597" s="21"/>
    </row>
    <row r="598" spans="3:34" ht="15.75" customHeight="1">
      <c r="C598" s="208"/>
      <c r="E598" s="34"/>
      <c r="F598" s="34"/>
      <c r="G598" s="34"/>
      <c r="H598" s="34"/>
      <c r="I598" s="34"/>
      <c r="J598" s="34"/>
      <c r="K598" s="34"/>
      <c r="M598" s="21"/>
      <c r="AE598" s="21"/>
      <c r="AF598" s="21"/>
      <c r="AG598" s="21"/>
      <c r="AH598" s="21"/>
    </row>
    <row r="599" spans="3:34" ht="15.75" customHeight="1">
      <c r="C599" s="208"/>
      <c r="E599" s="34"/>
      <c r="F599" s="34"/>
      <c r="G599" s="34"/>
      <c r="H599" s="34"/>
      <c r="I599" s="34"/>
      <c r="J599" s="34"/>
      <c r="K599" s="34"/>
      <c r="M599" s="21"/>
      <c r="AE599" s="21"/>
      <c r="AF599" s="21"/>
      <c r="AG599" s="21"/>
      <c r="AH599" s="21"/>
    </row>
    <row r="600" spans="3:34" ht="15.75" customHeight="1">
      <c r="C600" s="208"/>
      <c r="E600" s="34"/>
      <c r="F600" s="34"/>
      <c r="G600" s="34"/>
      <c r="H600" s="34"/>
      <c r="I600" s="34"/>
      <c r="J600" s="34"/>
      <c r="K600" s="34"/>
      <c r="M600" s="21"/>
      <c r="AE600" s="21"/>
      <c r="AF600" s="21"/>
      <c r="AG600" s="21"/>
      <c r="AH600" s="21"/>
    </row>
    <row r="601" spans="3:34" ht="15.75" customHeight="1">
      <c r="C601" s="208"/>
      <c r="E601" s="34"/>
      <c r="F601" s="34"/>
      <c r="G601" s="34"/>
      <c r="H601" s="34"/>
      <c r="I601" s="34"/>
      <c r="J601" s="34"/>
      <c r="K601" s="34"/>
      <c r="M601" s="21"/>
      <c r="AE601" s="21"/>
      <c r="AF601" s="21"/>
      <c r="AG601" s="21"/>
      <c r="AH601" s="21"/>
    </row>
    <row r="602" spans="3:34" ht="15.75" customHeight="1">
      <c r="C602" s="208"/>
      <c r="E602" s="34"/>
      <c r="F602" s="34"/>
      <c r="G602" s="34"/>
      <c r="H602" s="34"/>
      <c r="I602" s="34"/>
      <c r="J602" s="34"/>
      <c r="K602" s="34"/>
      <c r="M602" s="21"/>
      <c r="AE602" s="21"/>
      <c r="AF602" s="21"/>
      <c r="AG602" s="21"/>
      <c r="AH602" s="21"/>
    </row>
    <row r="603" spans="3:34" ht="15.75" customHeight="1">
      <c r="C603" s="208"/>
      <c r="E603" s="34"/>
      <c r="F603" s="34"/>
      <c r="G603" s="34"/>
      <c r="H603" s="34"/>
      <c r="I603" s="34"/>
      <c r="J603" s="34"/>
      <c r="K603" s="34"/>
      <c r="M603" s="21"/>
      <c r="AE603" s="21"/>
      <c r="AF603" s="21"/>
      <c r="AG603" s="21"/>
      <c r="AH603" s="21"/>
    </row>
    <row r="604" spans="3:34" ht="15.75" customHeight="1">
      <c r="C604" s="208"/>
      <c r="E604" s="34"/>
      <c r="F604" s="34"/>
      <c r="G604" s="34"/>
      <c r="H604" s="34"/>
      <c r="I604" s="34"/>
      <c r="J604" s="34"/>
      <c r="K604" s="34"/>
      <c r="M604" s="21"/>
      <c r="AE604" s="21"/>
      <c r="AF604" s="21"/>
      <c r="AG604" s="21"/>
      <c r="AH604" s="21"/>
    </row>
    <row r="605" spans="3:34" ht="15.75" customHeight="1">
      <c r="C605" s="208"/>
      <c r="E605" s="34"/>
      <c r="F605" s="34"/>
      <c r="G605" s="34"/>
      <c r="H605" s="34"/>
      <c r="I605" s="34"/>
      <c r="J605" s="34"/>
      <c r="K605" s="34"/>
      <c r="M605" s="21"/>
      <c r="AE605" s="21"/>
      <c r="AF605" s="21"/>
      <c r="AG605" s="21"/>
      <c r="AH605" s="21"/>
    </row>
    <row r="606" spans="3:34" ht="15.75" customHeight="1">
      <c r="C606" s="208"/>
      <c r="E606" s="34"/>
      <c r="F606" s="34"/>
      <c r="G606" s="34"/>
      <c r="H606" s="34"/>
      <c r="I606" s="34"/>
      <c r="J606" s="34"/>
      <c r="K606" s="34"/>
      <c r="M606" s="21"/>
      <c r="AE606" s="21"/>
      <c r="AF606" s="21"/>
      <c r="AG606" s="21"/>
      <c r="AH606" s="21"/>
    </row>
    <row r="607" spans="3:34" ht="15.75" customHeight="1">
      <c r="C607" s="208"/>
      <c r="E607" s="34"/>
      <c r="F607" s="34"/>
      <c r="G607" s="34"/>
      <c r="H607" s="34"/>
      <c r="I607" s="34"/>
      <c r="J607" s="34"/>
      <c r="K607" s="34"/>
      <c r="M607" s="21"/>
      <c r="AE607" s="21"/>
      <c r="AF607" s="21"/>
      <c r="AG607" s="21"/>
      <c r="AH607" s="21"/>
    </row>
    <row r="608" spans="3:34" ht="15.75" customHeight="1">
      <c r="C608" s="208"/>
      <c r="E608" s="34"/>
      <c r="F608" s="34"/>
      <c r="G608" s="34"/>
      <c r="H608" s="34"/>
      <c r="I608" s="34"/>
      <c r="J608" s="34"/>
      <c r="K608" s="34"/>
      <c r="M608" s="21"/>
      <c r="AE608" s="21"/>
      <c r="AF608" s="21"/>
      <c r="AG608" s="21"/>
      <c r="AH608" s="21"/>
    </row>
    <row r="609" spans="3:34" ht="15.75" customHeight="1">
      <c r="C609" s="208"/>
      <c r="E609" s="34"/>
      <c r="F609" s="34"/>
      <c r="G609" s="34"/>
      <c r="H609" s="34"/>
      <c r="I609" s="34"/>
      <c r="J609" s="34"/>
      <c r="K609" s="34"/>
      <c r="M609" s="21"/>
      <c r="AE609" s="21"/>
      <c r="AF609" s="21"/>
      <c r="AG609" s="21"/>
      <c r="AH609" s="21"/>
    </row>
    <row r="610" spans="3:34" ht="15.75" customHeight="1">
      <c r="C610" s="208"/>
      <c r="E610" s="34"/>
      <c r="F610" s="34"/>
      <c r="G610" s="34"/>
      <c r="H610" s="34"/>
      <c r="I610" s="34"/>
      <c r="J610" s="34"/>
      <c r="K610" s="34"/>
      <c r="M610" s="21"/>
      <c r="AE610" s="21"/>
      <c r="AF610" s="21"/>
      <c r="AG610" s="21"/>
      <c r="AH610" s="21"/>
    </row>
    <row r="611" spans="3:34" ht="15.75" customHeight="1">
      <c r="C611" s="208"/>
      <c r="E611" s="34"/>
      <c r="F611" s="34"/>
      <c r="G611" s="34"/>
      <c r="H611" s="34"/>
      <c r="I611" s="34"/>
      <c r="J611" s="34"/>
      <c r="K611" s="34"/>
      <c r="M611" s="21"/>
      <c r="AE611" s="21"/>
      <c r="AF611" s="21"/>
      <c r="AG611" s="21"/>
      <c r="AH611" s="21"/>
    </row>
    <row r="612" spans="3:34" ht="15.75" customHeight="1">
      <c r="C612" s="208"/>
      <c r="E612" s="34"/>
      <c r="F612" s="34"/>
      <c r="G612" s="34"/>
      <c r="H612" s="34"/>
      <c r="I612" s="34"/>
      <c r="J612" s="34"/>
      <c r="K612" s="34"/>
      <c r="M612" s="21"/>
      <c r="AE612" s="21"/>
      <c r="AF612" s="21"/>
      <c r="AG612" s="21"/>
      <c r="AH612" s="21"/>
    </row>
    <row r="613" spans="3:34" ht="15.75" customHeight="1">
      <c r="C613" s="208"/>
      <c r="E613" s="34"/>
      <c r="F613" s="34"/>
      <c r="G613" s="34"/>
      <c r="H613" s="34"/>
      <c r="I613" s="34"/>
      <c r="J613" s="34"/>
      <c r="K613" s="34"/>
      <c r="M613" s="21"/>
      <c r="AE613" s="21"/>
      <c r="AF613" s="21"/>
      <c r="AG613" s="21"/>
      <c r="AH613" s="21"/>
    </row>
    <row r="614" spans="3:34" ht="15.75" customHeight="1">
      <c r="C614" s="208"/>
      <c r="E614" s="34"/>
      <c r="F614" s="34"/>
      <c r="G614" s="34"/>
      <c r="H614" s="34"/>
      <c r="I614" s="34"/>
      <c r="J614" s="34"/>
      <c r="K614" s="34"/>
      <c r="M614" s="21"/>
      <c r="AE614" s="21"/>
      <c r="AF614" s="21"/>
      <c r="AG614" s="21"/>
      <c r="AH614" s="21"/>
    </row>
    <row r="615" spans="3:34" ht="15.75" customHeight="1">
      <c r="C615" s="208"/>
      <c r="E615" s="34"/>
      <c r="F615" s="34"/>
      <c r="G615" s="34"/>
      <c r="H615" s="34"/>
      <c r="I615" s="34"/>
      <c r="J615" s="34"/>
      <c r="K615" s="34"/>
      <c r="M615" s="21"/>
      <c r="AE615" s="21"/>
      <c r="AF615" s="21"/>
      <c r="AG615" s="21"/>
      <c r="AH615" s="21"/>
    </row>
    <row r="616" spans="3:34" ht="15.75" customHeight="1">
      <c r="C616" s="208"/>
      <c r="E616" s="34"/>
      <c r="F616" s="34"/>
      <c r="G616" s="34"/>
      <c r="H616" s="34"/>
      <c r="I616" s="34"/>
      <c r="J616" s="34"/>
      <c r="K616" s="34"/>
      <c r="M616" s="21"/>
      <c r="AE616" s="21"/>
      <c r="AF616" s="21"/>
      <c r="AG616" s="21"/>
      <c r="AH616" s="21"/>
    </row>
    <row r="617" spans="3:34" ht="15.75" customHeight="1">
      <c r="C617" s="208"/>
      <c r="E617" s="34"/>
      <c r="F617" s="34"/>
      <c r="G617" s="34"/>
      <c r="H617" s="34"/>
      <c r="I617" s="34"/>
      <c r="J617" s="34"/>
      <c r="K617" s="34"/>
      <c r="M617" s="21"/>
      <c r="AE617" s="21"/>
      <c r="AF617" s="21"/>
      <c r="AG617" s="21"/>
      <c r="AH617" s="21"/>
    </row>
    <row r="618" spans="3:34" ht="15.75" customHeight="1">
      <c r="C618" s="208"/>
      <c r="E618" s="34"/>
      <c r="F618" s="34"/>
      <c r="G618" s="34"/>
      <c r="H618" s="34"/>
      <c r="I618" s="34"/>
      <c r="J618" s="34"/>
      <c r="K618" s="34"/>
      <c r="M618" s="21"/>
      <c r="AE618" s="21"/>
      <c r="AF618" s="21"/>
      <c r="AG618" s="21"/>
      <c r="AH618" s="21"/>
    </row>
    <row r="619" spans="3:34" ht="15.75" customHeight="1">
      <c r="C619" s="208"/>
      <c r="E619" s="34"/>
      <c r="F619" s="34"/>
      <c r="G619" s="34"/>
      <c r="H619" s="34"/>
      <c r="I619" s="34"/>
      <c r="J619" s="34"/>
      <c r="K619" s="34"/>
      <c r="M619" s="21"/>
      <c r="AE619" s="21"/>
      <c r="AF619" s="21"/>
      <c r="AG619" s="21"/>
      <c r="AH619" s="21"/>
    </row>
    <row r="620" spans="3:34" ht="15.75" customHeight="1">
      <c r="C620" s="208"/>
      <c r="E620" s="34"/>
      <c r="F620" s="34"/>
      <c r="G620" s="34"/>
      <c r="H620" s="34"/>
      <c r="I620" s="34"/>
      <c r="J620" s="34"/>
      <c r="K620" s="34"/>
      <c r="M620" s="21"/>
      <c r="AE620" s="21"/>
      <c r="AF620" s="21"/>
      <c r="AG620" s="21"/>
      <c r="AH620" s="21"/>
    </row>
    <row r="621" spans="3:34" ht="15.75" customHeight="1">
      <c r="C621" s="208"/>
      <c r="E621" s="34"/>
      <c r="F621" s="34"/>
      <c r="G621" s="34"/>
      <c r="H621" s="34"/>
      <c r="I621" s="34"/>
      <c r="J621" s="34"/>
      <c r="K621" s="34"/>
      <c r="M621" s="21"/>
      <c r="AE621" s="21"/>
      <c r="AF621" s="21"/>
      <c r="AG621" s="21"/>
      <c r="AH621" s="21"/>
    </row>
    <row r="622" spans="3:34" ht="15.75" customHeight="1">
      <c r="C622" s="208"/>
      <c r="E622" s="34"/>
      <c r="F622" s="34"/>
      <c r="G622" s="34"/>
      <c r="H622" s="34"/>
      <c r="I622" s="34"/>
      <c r="J622" s="34"/>
      <c r="K622" s="34"/>
      <c r="M622" s="21"/>
      <c r="AE622" s="21"/>
      <c r="AF622" s="21"/>
      <c r="AG622" s="21"/>
      <c r="AH622" s="21"/>
    </row>
    <row r="623" spans="3:34" ht="15.75" customHeight="1">
      <c r="C623" s="208"/>
      <c r="E623" s="34"/>
      <c r="F623" s="34"/>
      <c r="G623" s="34"/>
      <c r="H623" s="34"/>
      <c r="I623" s="34"/>
      <c r="J623" s="34"/>
      <c r="K623" s="34"/>
      <c r="M623" s="21"/>
      <c r="AE623" s="21"/>
      <c r="AF623" s="21"/>
      <c r="AG623" s="21"/>
      <c r="AH623" s="21"/>
    </row>
    <row r="624" spans="3:34" ht="15.75" customHeight="1">
      <c r="C624" s="208"/>
      <c r="E624" s="34"/>
      <c r="F624" s="34"/>
      <c r="G624" s="34"/>
      <c r="H624" s="34"/>
      <c r="I624" s="34"/>
      <c r="J624" s="34"/>
      <c r="K624" s="34"/>
      <c r="M624" s="21"/>
      <c r="AE624" s="21"/>
      <c r="AF624" s="21"/>
      <c r="AG624" s="21"/>
      <c r="AH624" s="21"/>
    </row>
    <row r="625" spans="3:34" ht="15.75" customHeight="1">
      <c r="C625" s="208"/>
      <c r="E625" s="34"/>
      <c r="F625" s="34"/>
      <c r="G625" s="34"/>
      <c r="H625" s="34"/>
      <c r="I625" s="34"/>
      <c r="J625" s="34"/>
      <c r="K625" s="34"/>
      <c r="M625" s="21"/>
      <c r="AE625" s="21"/>
      <c r="AF625" s="21"/>
      <c r="AG625" s="21"/>
      <c r="AH625" s="21"/>
    </row>
    <row r="626" spans="3:34" ht="15.75" customHeight="1">
      <c r="C626" s="208"/>
      <c r="E626" s="34"/>
      <c r="F626" s="34"/>
      <c r="G626" s="34"/>
      <c r="H626" s="34"/>
      <c r="I626" s="34"/>
      <c r="J626" s="34"/>
      <c r="K626" s="34"/>
      <c r="M626" s="21"/>
      <c r="AE626" s="21"/>
      <c r="AF626" s="21"/>
      <c r="AG626" s="21"/>
      <c r="AH626" s="21"/>
    </row>
    <row r="627" spans="3:34" ht="15.75" customHeight="1">
      <c r="C627" s="208"/>
      <c r="E627" s="34"/>
      <c r="F627" s="34"/>
      <c r="G627" s="34"/>
      <c r="H627" s="34"/>
      <c r="I627" s="34"/>
      <c r="J627" s="34"/>
      <c r="K627" s="34"/>
      <c r="M627" s="21"/>
      <c r="AE627" s="21"/>
      <c r="AF627" s="21"/>
      <c r="AG627" s="21"/>
      <c r="AH627" s="21"/>
    </row>
    <row r="628" spans="3:34" ht="15.75" customHeight="1">
      <c r="C628" s="208"/>
      <c r="E628" s="34"/>
      <c r="F628" s="34"/>
      <c r="G628" s="34"/>
      <c r="H628" s="34"/>
      <c r="I628" s="34"/>
      <c r="J628" s="34"/>
      <c r="K628" s="34"/>
      <c r="M628" s="21"/>
      <c r="AE628" s="21"/>
      <c r="AF628" s="21"/>
      <c r="AG628" s="21"/>
      <c r="AH628" s="21"/>
    </row>
    <row r="629" spans="3:34" ht="15.75" customHeight="1">
      <c r="C629" s="208"/>
      <c r="E629" s="34"/>
      <c r="F629" s="34"/>
      <c r="G629" s="34"/>
      <c r="H629" s="34"/>
      <c r="I629" s="34"/>
      <c r="J629" s="34"/>
      <c r="K629" s="34"/>
      <c r="M629" s="21"/>
      <c r="AE629" s="21"/>
      <c r="AF629" s="21"/>
      <c r="AG629" s="21"/>
      <c r="AH629" s="21"/>
    </row>
    <row r="630" spans="3:34" ht="15.75" customHeight="1">
      <c r="C630" s="208"/>
      <c r="E630" s="34"/>
      <c r="F630" s="34"/>
      <c r="G630" s="34"/>
      <c r="H630" s="34"/>
      <c r="I630" s="34"/>
      <c r="J630" s="34"/>
      <c r="K630" s="34"/>
      <c r="M630" s="21"/>
      <c r="AE630" s="21"/>
      <c r="AF630" s="21"/>
      <c r="AG630" s="21"/>
      <c r="AH630" s="21"/>
    </row>
    <row r="631" spans="3:34" ht="15.75" customHeight="1">
      <c r="C631" s="208"/>
      <c r="E631" s="34"/>
      <c r="F631" s="34"/>
      <c r="G631" s="34"/>
      <c r="H631" s="34"/>
      <c r="I631" s="34"/>
      <c r="J631" s="34"/>
      <c r="K631" s="34"/>
      <c r="M631" s="21"/>
      <c r="AE631" s="21"/>
      <c r="AF631" s="21"/>
      <c r="AG631" s="21"/>
      <c r="AH631" s="21"/>
    </row>
    <row r="632" spans="3:34" ht="15.75" customHeight="1">
      <c r="C632" s="208"/>
      <c r="E632" s="34"/>
      <c r="F632" s="34"/>
      <c r="G632" s="34"/>
      <c r="H632" s="34"/>
      <c r="I632" s="34"/>
      <c r="J632" s="34"/>
      <c r="K632" s="34"/>
      <c r="M632" s="21"/>
      <c r="AE632" s="21"/>
      <c r="AF632" s="21"/>
      <c r="AG632" s="21"/>
      <c r="AH632" s="21"/>
    </row>
    <row r="633" spans="3:34" ht="15.75" customHeight="1">
      <c r="C633" s="208"/>
      <c r="E633" s="34"/>
      <c r="F633" s="34"/>
      <c r="G633" s="34"/>
      <c r="H633" s="34"/>
      <c r="I633" s="34"/>
      <c r="J633" s="34"/>
      <c r="K633" s="34"/>
      <c r="M633" s="21"/>
      <c r="AE633" s="21"/>
      <c r="AF633" s="21"/>
      <c r="AG633" s="21"/>
      <c r="AH633" s="21"/>
    </row>
    <row r="634" spans="3:34" ht="15.75" customHeight="1">
      <c r="C634" s="208"/>
      <c r="E634" s="34"/>
      <c r="F634" s="34"/>
      <c r="G634" s="34"/>
      <c r="H634" s="34"/>
      <c r="I634" s="34"/>
      <c r="J634" s="34"/>
      <c r="K634" s="34"/>
      <c r="M634" s="21"/>
      <c r="AE634" s="21"/>
      <c r="AF634" s="21"/>
      <c r="AG634" s="21"/>
      <c r="AH634" s="21"/>
    </row>
    <row r="635" spans="3:34" ht="15.75" customHeight="1">
      <c r="C635" s="208"/>
      <c r="E635" s="34"/>
      <c r="F635" s="34"/>
      <c r="G635" s="34"/>
      <c r="H635" s="34"/>
      <c r="I635" s="34"/>
      <c r="J635" s="34"/>
      <c r="K635" s="34"/>
      <c r="M635" s="21"/>
      <c r="AE635" s="21"/>
      <c r="AF635" s="21"/>
      <c r="AG635" s="21"/>
      <c r="AH635" s="21"/>
    </row>
    <row r="636" spans="3:34" ht="15.75" customHeight="1">
      <c r="C636" s="208"/>
      <c r="E636" s="34"/>
      <c r="F636" s="34"/>
      <c r="G636" s="34"/>
      <c r="H636" s="34"/>
      <c r="I636" s="34"/>
      <c r="J636" s="34"/>
      <c r="K636" s="34"/>
      <c r="M636" s="21"/>
      <c r="AE636" s="21"/>
      <c r="AF636" s="21"/>
      <c r="AG636" s="21"/>
      <c r="AH636" s="21"/>
    </row>
    <row r="637" spans="3:34" ht="15.75" customHeight="1">
      <c r="C637" s="208"/>
      <c r="E637" s="34"/>
      <c r="F637" s="34"/>
      <c r="G637" s="34"/>
      <c r="H637" s="34"/>
      <c r="I637" s="34"/>
      <c r="J637" s="34"/>
      <c r="K637" s="34"/>
      <c r="M637" s="21"/>
      <c r="AE637" s="21"/>
      <c r="AF637" s="21"/>
      <c r="AG637" s="21"/>
      <c r="AH637" s="21"/>
    </row>
    <row r="638" spans="3:34" ht="15.75" customHeight="1">
      <c r="C638" s="208"/>
      <c r="E638" s="34"/>
      <c r="F638" s="34"/>
      <c r="G638" s="34"/>
      <c r="H638" s="34"/>
      <c r="I638" s="34"/>
      <c r="J638" s="34"/>
      <c r="K638" s="34"/>
      <c r="M638" s="21"/>
      <c r="AE638" s="21"/>
      <c r="AF638" s="21"/>
      <c r="AG638" s="21"/>
      <c r="AH638" s="21"/>
    </row>
    <row r="639" spans="3:34" ht="15.75" customHeight="1">
      <c r="C639" s="208"/>
      <c r="E639" s="34"/>
      <c r="F639" s="34"/>
      <c r="G639" s="34"/>
      <c r="H639" s="34"/>
      <c r="I639" s="34"/>
      <c r="J639" s="34"/>
      <c r="K639" s="34"/>
      <c r="M639" s="21"/>
      <c r="AE639" s="21"/>
      <c r="AF639" s="21"/>
      <c r="AG639" s="21"/>
      <c r="AH639" s="21"/>
    </row>
    <row r="640" spans="3:34" ht="15.75" customHeight="1">
      <c r="C640" s="208"/>
      <c r="E640" s="34"/>
      <c r="F640" s="34"/>
      <c r="G640" s="34"/>
      <c r="H640" s="34"/>
      <c r="I640" s="34"/>
      <c r="J640" s="34"/>
      <c r="K640" s="34"/>
      <c r="M640" s="21"/>
      <c r="AE640" s="21"/>
      <c r="AF640" s="21"/>
      <c r="AG640" s="21"/>
      <c r="AH640" s="21"/>
    </row>
    <row r="641" spans="3:34" ht="15.75" customHeight="1">
      <c r="C641" s="208"/>
      <c r="E641" s="34"/>
      <c r="F641" s="34"/>
      <c r="G641" s="34"/>
      <c r="H641" s="34"/>
      <c r="I641" s="34"/>
      <c r="J641" s="34"/>
      <c r="K641" s="34"/>
      <c r="M641" s="21"/>
      <c r="AE641" s="21"/>
      <c r="AF641" s="21"/>
      <c r="AG641" s="21"/>
      <c r="AH641" s="21"/>
    </row>
    <row r="642" spans="3:34" ht="15.75" customHeight="1">
      <c r="C642" s="208"/>
      <c r="E642" s="34"/>
      <c r="F642" s="34"/>
      <c r="G642" s="34"/>
      <c r="H642" s="34"/>
      <c r="I642" s="34"/>
      <c r="J642" s="34"/>
      <c r="K642" s="34"/>
      <c r="M642" s="21"/>
      <c r="AE642" s="21"/>
      <c r="AF642" s="21"/>
      <c r="AG642" s="21"/>
      <c r="AH642" s="21"/>
    </row>
    <row r="643" spans="3:34" ht="15.75" customHeight="1">
      <c r="C643" s="208"/>
      <c r="E643" s="34"/>
      <c r="F643" s="34"/>
      <c r="G643" s="34"/>
      <c r="H643" s="34"/>
      <c r="I643" s="34"/>
      <c r="J643" s="34"/>
      <c r="K643" s="34"/>
      <c r="M643" s="21"/>
      <c r="AE643" s="21"/>
      <c r="AF643" s="21"/>
      <c r="AG643" s="21"/>
      <c r="AH643" s="21"/>
    </row>
    <row r="644" spans="3:34" ht="15.75" customHeight="1">
      <c r="C644" s="208"/>
      <c r="E644" s="34"/>
      <c r="F644" s="34"/>
      <c r="G644" s="34"/>
      <c r="H644" s="34"/>
      <c r="I644" s="34"/>
      <c r="J644" s="34"/>
      <c r="K644" s="34"/>
      <c r="M644" s="21"/>
      <c r="AE644" s="21"/>
      <c r="AF644" s="21"/>
      <c r="AG644" s="21"/>
      <c r="AH644" s="21"/>
    </row>
    <row r="645" spans="3:34" ht="15.75" customHeight="1">
      <c r="C645" s="208"/>
      <c r="E645" s="34"/>
      <c r="F645" s="34"/>
      <c r="G645" s="34"/>
      <c r="H645" s="34"/>
      <c r="I645" s="34"/>
      <c r="J645" s="34"/>
      <c r="K645" s="34"/>
      <c r="M645" s="21"/>
      <c r="AE645" s="21"/>
      <c r="AF645" s="21"/>
      <c r="AG645" s="21"/>
      <c r="AH645" s="21"/>
    </row>
    <row r="646" spans="3:34" ht="15.75" customHeight="1">
      <c r="C646" s="208"/>
      <c r="E646" s="34"/>
      <c r="F646" s="34"/>
      <c r="G646" s="34"/>
      <c r="H646" s="34"/>
      <c r="I646" s="34"/>
      <c r="J646" s="34"/>
      <c r="K646" s="34"/>
      <c r="M646" s="21"/>
      <c r="AE646" s="21"/>
      <c r="AF646" s="21"/>
      <c r="AG646" s="21"/>
      <c r="AH646" s="21"/>
    </row>
    <row r="647" spans="3:34" ht="15.75" customHeight="1">
      <c r="C647" s="208"/>
      <c r="E647" s="34"/>
      <c r="F647" s="34"/>
      <c r="G647" s="34"/>
      <c r="H647" s="34"/>
      <c r="I647" s="34"/>
      <c r="J647" s="34"/>
      <c r="K647" s="34"/>
      <c r="M647" s="21"/>
      <c r="AE647" s="21"/>
      <c r="AF647" s="21"/>
      <c r="AG647" s="21"/>
      <c r="AH647" s="21"/>
    </row>
    <row r="648" spans="3:34" ht="15.75" customHeight="1">
      <c r="C648" s="208"/>
      <c r="E648" s="34"/>
      <c r="F648" s="34"/>
      <c r="G648" s="34"/>
      <c r="H648" s="34"/>
      <c r="I648" s="34"/>
      <c r="J648" s="34"/>
      <c r="K648" s="34"/>
      <c r="M648" s="21"/>
      <c r="AE648" s="21"/>
      <c r="AF648" s="21"/>
      <c r="AG648" s="21"/>
      <c r="AH648" s="21"/>
    </row>
    <row r="649" spans="3:34" ht="15.75" customHeight="1">
      <c r="C649" s="208"/>
      <c r="E649" s="34"/>
      <c r="F649" s="34"/>
      <c r="G649" s="34"/>
      <c r="H649" s="34"/>
      <c r="I649" s="34"/>
      <c r="J649" s="34"/>
      <c r="K649" s="34"/>
      <c r="M649" s="21"/>
      <c r="AE649" s="21"/>
      <c r="AF649" s="21"/>
      <c r="AG649" s="21"/>
      <c r="AH649" s="21"/>
    </row>
    <row r="650" spans="3:34" ht="15.75" customHeight="1">
      <c r="C650" s="208"/>
      <c r="E650" s="34"/>
      <c r="F650" s="34"/>
      <c r="G650" s="34"/>
      <c r="H650" s="34"/>
      <c r="I650" s="34"/>
      <c r="J650" s="34"/>
      <c r="K650" s="34"/>
      <c r="M650" s="21"/>
      <c r="AE650" s="21"/>
      <c r="AF650" s="21"/>
      <c r="AG650" s="21"/>
      <c r="AH650" s="21"/>
    </row>
    <row r="651" spans="3:34" ht="15.75" customHeight="1">
      <c r="C651" s="208"/>
      <c r="E651" s="34"/>
      <c r="F651" s="34"/>
      <c r="G651" s="34"/>
      <c r="H651" s="34"/>
      <c r="I651" s="34"/>
      <c r="J651" s="34"/>
      <c r="K651" s="34"/>
      <c r="M651" s="21"/>
      <c r="AE651" s="21"/>
      <c r="AF651" s="21"/>
      <c r="AG651" s="21"/>
      <c r="AH651" s="21"/>
    </row>
    <row r="652" spans="3:34" ht="15.75" customHeight="1">
      <c r="C652" s="208"/>
      <c r="E652" s="34"/>
      <c r="F652" s="34"/>
      <c r="G652" s="34"/>
      <c r="H652" s="34"/>
      <c r="I652" s="34"/>
      <c r="J652" s="34"/>
      <c r="K652" s="34"/>
      <c r="M652" s="21"/>
      <c r="AE652" s="21"/>
      <c r="AF652" s="21"/>
      <c r="AG652" s="21"/>
      <c r="AH652" s="21"/>
    </row>
    <row r="653" spans="3:34" ht="15.75" customHeight="1">
      <c r="C653" s="208"/>
      <c r="E653" s="34"/>
      <c r="F653" s="34"/>
      <c r="G653" s="34"/>
      <c r="H653" s="34"/>
      <c r="I653" s="34"/>
      <c r="J653" s="34"/>
      <c r="K653" s="34"/>
      <c r="M653" s="21"/>
      <c r="AE653" s="21"/>
      <c r="AF653" s="21"/>
      <c r="AG653" s="21"/>
      <c r="AH653" s="21"/>
    </row>
    <row r="654" spans="3:34" ht="15.75" customHeight="1">
      <c r="C654" s="208"/>
      <c r="E654" s="34"/>
      <c r="F654" s="34"/>
      <c r="G654" s="34"/>
      <c r="H654" s="34"/>
      <c r="I654" s="34"/>
      <c r="J654" s="34"/>
      <c r="K654" s="34"/>
      <c r="M654" s="21"/>
      <c r="AE654" s="21"/>
      <c r="AF654" s="21"/>
      <c r="AG654" s="21"/>
      <c r="AH654" s="21"/>
    </row>
    <row r="655" spans="3:34" ht="15.75" customHeight="1">
      <c r="C655" s="208"/>
      <c r="E655" s="34"/>
      <c r="F655" s="34"/>
      <c r="G655" s="34"/>
      <c r="H655" s="34"/>
      <c r="I655" s="34"/>
      <c r="J655" s="34"/>
      <c r="K655" s="34"/>
      <c r="M655" s="21"/>
      <c r="AE655" s="21"/>
      <c r="AF655" s="21"/>
      <c r="AG655" s="21"/>
      <c r="AH655" s="21"/>
    </row>
    <row r="656" spans="3:34" ht="15.75" customHeight="1">
      <c r="C656" s="208"/>
      <c r="E656" s="34"/>
      <c r="F656" s="34"/>
      <c r="G656" s="34"/>
      <c r="H656" s="34"/>
      <c r="I656" s="34"/>
      <c r="J656" s="34"/>
      <c r="K656" s="34"/>
      <c r="M656" s="21"/>
      <c r="AE656" s="21"/>
      <c r="AF656" s="21"/>
      <c r="AG656" s="21"/>
      <c r="AH656" s="21"/>
    </row>
    <row r="657" spans="3:34" ht="15.75" customHeight="1">
      <c r="C657" s="208"/>
      <c r="E657" s="34"/>
      <c r="F657" s="34"/>
      <c r="G657" s="34"/>
      <c r="H657" s="34"/>
      <c r="I657" s="34"/>
      <c r="J657" s="34"/>
      <c r="K657" s="34"/>
      <c r="M657" s="21"/>
      <c r="AE657" s="21"/>
      <c r="AF657" s="21"/>
      <c r="AG657" s="21"/>
      <c r="AH657" s="21"/>
    </row>
    <row r="658" spans="3:34" ht="15.75" customHeight="1">
      <c r="C658" s="208"/>
      <c r="E658" s="34"/>
      <c r="F658" s="34"/>
      <c r="G658" s="34"/>
      <c r="H658" s="34"/>
      <c r="I658" s="34"/>
      <c r="J658" s="34"/>
      <c r="K658" s="34"/>
      <c r="M658" s="21"/>
      <c r="AE658" s="21"/>
      <c r="AF658" s="21"/>
      <c r="AG658" s="21"/>
      <c r="AH658" s="21"/>
    </row>
    <row r="659" spans="3:34" ht="15.75" customHeight="1">
      <c r="C659" s="208"/>
      <c r="E659" s="34"/>
      <c r="F659" s="34"/>
      <c r="G659" s="34"/>
      <c r="H659" s="34"/>
      <c r="I659" s="34"/>
      <c r="J659" s="34"/>
      <c r="K659" s="34"/>
      <c r="M659" s="21"/>
      <c r="AE659" s="21"/>
      <c r="AF659" s="21"/>
      <c r="AG659" s="21"/>
      <c r="AH659" s="21"/>
    </row>
    <row r="660" spans="3:34" ht="15.75" customHeight="1">
      <c r="C660" s="208"/>
      <c r="E660" s="34"/>
      <c r="F660" s="34"/>
      <c r="G660" s="34"/>
      <c r="H660" s="34"/>
      <c r="I660" s="34"/>
      <c r="J660" s="34"/>
      <c r="K660" s="34"/>
      <c r="M660" s="21"/>
      <c r="AE660" s="21"/>
      <c r="AF660" s="21"/>
      <c r="AG660" s="21"/>
      <c r="AH660" s="21"/>
    </row>
    <row r="661" spans="3:34" ht="15.75" customHeight="1">
      <c r="C661" s="208"/>
      <c r="E661" s="34"/>
      <c r="F661" s="34"/>
      <c r="G661" s="34"/>
      <c r="H661" s="34"/>
      <c r="I661" s="34"/>
      <c r="J661" s="34"/>
      <c r="K661" s="34"/>
      <c r="M661" s="21"/>
      <c r="AE661" s="21"/>
      <c r="AF661" s="21"/>
      <c r="AG661" s="21"/>
      <c r="AH661" s="21"/>
    </row>
    <row r="662" spans="3:34" ht="15.75" customHeight="1">
      <c r="C662" s="208"/>
      <c r="E662" s="34"/>
      <c r="F662" s="34"/>
      <c r="G662" s="34"/>
      <c r="H662" s="34"/>
      <c r="I662" s="34"/>
      <c r="J662" s="34"/>
      <c r="K662" s="34"/>
      <c r="M662" s="21"/>
      <c r="AE662" s="21"/>
      <c r="AF662" s="21"/>
      <c r="AG662" s="21"/>
      <c r="AH662" s="21"/>
    </row>
    <row r="663" spans="3:34" ht="15.75" customHeight="1">
      <c r="C663" s="208"/>
      <c r="E663" s="34"/>
      <c r="F663" s="34"/>
      <c r="G663" s="34"/>
      <c r="H663" s="34"/>
      <c r="I663" s="34"/>
      <c r="J663" s="34"/>
      <c r="K663" s="34"/>
      <c r="M663" s="21"/>
      <c r="AE663" s="21"/>
      <c r="AF663" s="21"/>
      <c r="AG663" s="21"/>
      <c r="AH663" s="21"/>
    </row>
    <row r="664" spans="3:34" ht="15.75" customHeight="1">
      <c r="C664" s="208"/>
      <c r="E664" s="34"/>
      <c r="F664" s="34"/>
      <c r="G664" s="34"/>
      <c r="H664" s="34"/>
      <c r="I664" s="34"/>
      <c r="J664" s="34"/>
      <c r="K664" s="34"/>
      <c r="M664" s="21"/>
      <c r="AE664" s="21"/>
      <c r="AF664" s="21"/>
      <c r="AG664" s="21"/>
      <c r="AH664" s="21"/>
    </row>
    <row r="665" spans="3:34" ht="15.75" customHeight="1">
      <c r="C665" s="208"/>
      <c r="E665" s="34"/>
      <c r="F665" s="34"/>
      <c r="G665" s="34"/>
      <c r="H665" s="34"/>
      <c r="I665" s="34"/>
      <c r="J665" s="34"/>
      <c r="K665" s="34"/>
      <c r="M665" s="21"/>
      <c r="AE665" s="21"/>
      <c r="AF665" s="21"/>
      <c r="AG665" s="21"/>
      <c r="AH665" s="21"/>
    </row>
    <row r="666" spans="3:34" ht="15.75" customHeight="1">
      <c r="C666" s="208"/>
      <c r="E666" s="34"/>
      <c r="F666" s="34"/>
      <c r="G666" s="34"/>
      <c r="H666" s="34"/>
      <c r="I666" s="34"/>
      <c r="J666" s="34"/>
      <c r="K666" s="34"/>
      <c r="M666" s="21"/>
      <c r="AE666" s="21"/>
      <c r="AF666" s="21"/>
      <c r="AG666" s="21"/>
      <c r="AH666" s="21"/>
    </row>
    <row r="667" spans="3:34" ht="15.75" customHeight="1">
      <c r="C667" s="208"/>
      <c r="E667" s="34"/>
      <c r="F667" s="34"/>
      <c r="G667" s="34"/>
      <c r="H667" s="34"/>
      <c r="I667" s="34"/>
      <c r="J667" s="34"/>
      <c r="K667" s="34"/>
      <c r="M667" s="21"/>
      <c r="AE667" s="21"/>
      <c r="AF667" s="21"/>
      <c r="AG667" s="21"/>
      <c r="AH667" s="21"/>
    </row>
    <row r="668" spans="3:34" ht="15.75" customHeight="1">
      <c r="C668" s="208"/>
      <c r="E668" s="34"/>
      <c r="F668" s="34"/>
      <c r="G668" s="34"/>
      <c r="H668" s="34"/>
      <c r="I668" s="34"/>
      <c r="J668" s="34"/>
      <c r="K668" s="34"/>
      <c r="M668" s="21"/>
      <c r="AE668" s="21"/>
      <c r="AF668" s="21"/>
      <c r="AG668" s="21"/>
      <c r="AH668" s="21"/>
    </row>
    <row r="669" spans="3:34" ht="15.75" customHeight="1">
      <c r="C669" s="208"/>
      <c r="E669" s="34"/>
      <c r="F669" s="34"/>
      <c r="G669" s="34"/>
      <c r="H669" s="34"/>
      <c r="I669" s="34"/>
      <c r="J669" s="34"/>
      <c r="K669" s="34"/>
      <c r="M669" s="21"/>
      <c r="AE669" s="21"/>
      <c r="AF669" s="21"/>
      <c r="AG669" s="21"/>
      <c r="AH669" s="21"/>
    </row>
    <row r="670" spans="3:34" ht="15.75" customHeight="1">
      <c r="C670" s="208"/>
      <c r="E670" s="34"/>
      <c r="F670" s="34"/>
      <c r="G670" s="34"/>
      <c r="H670" s="34"/>
      <c r="I670" s="34"/>
      <c r="J670" s="34"/>
      <c r="K670" s="34"/>
      <c r="M670" s="21"/>
      <c r="AE670" s="21"/>
      <c r="AF670" s="21"/>
      <c r="AG670" s="21"/>
      <c r="AH670" s="21"/>
    </row>
    <row r="671" spans="3:34" ht="15.75" customHeight="1">
      <c r="C671" s="208"/>
      <c r="E671" s="34"/>
      <c r="F671" s="34"/>
      <c r="G671" s="34"/>
      <c r="H671" s="34"/>
      <c r="I671" s="34"/>
      <c r="J671" s="34"/>
      <c r="K671" s="34"/>
      <c r="M671" s="21"/>
      <c r="AE671" s="21"/>
      <c r="AF671" s="21"/>
      <c r="AG671" s="21"/>
      <c r="AH671" s="21"/>
    </row>
    <row r="672" spans="3:34" ht="15.75" customHeight="1">
      <c r="C672" s="208"/>
      <c r="E672" s="34"/>
      <c r="F672" s="34"/>
      <c r="G672" s="34"/>
      <c r="H672" s="34"/>
      <c r="I672" s="34"/>
      <c r="J672" s="34"/>
      <c r="K672" s="34"/>
      <c r="M672" s="21"/>
      <c r="AE672" s="21"/>
      <c r="AF672" s="21"/>
      <c r="AG672" s="21"/>
      <c r="AH672" s="21"/>
    </row>
    <row r="673" spans="3:34" ht="15.75" customHeight="1">
      <c r="C673" s="208"/>
      <c r="E673" s="34"/>
      <c r="F673" s="34"/>
      <c r="G673" s="34"/>
      <c r="H673" s="34"/>
      <c r="I673" s="34"/>
      <c r="J673" s="34"/>
      <c r="K673" s="34"/>
      <c r="M673" s="21"/>
      <c r="AE673" s="21"/>
      <c r="AF673" s="21"/>
      <c r="AG673" s="21"/>
      <c r="AH673" s="21"/>
    </row>
    <row r="674" spans="3:34" ht="15.75" customHeight="1">
      <c r="C674" s="208"/>
      <c r="E674" s="34"/>
      <c r="F674" s="34"/>
      <c r="G674" s="34"/>
      <c r="H674" s="34"/>
      <c r="I674" s="34"/>
      <c r="J674" s="34"/>
      <c r="K674" s="34"/>
      <c r="M674" s="21"/>
      <c r="AE674" s="21"/>
      <c r="AF674" s="21"/>
      <c r="AG674" s="21"/>
      <c r="AH674" s="21"/>
    </row>
    <row r="675" spans="3:34" ht="15.75" customHeight="1">
      <c r="C675" s="208"/>
      <c r="E675" s="34"/>
      <c r="F675" s="34"/>
      <c r="G675" s="34"/>
      <c r="H675" s="34"/>
      <c r="I675" s="34"/>
      <c r="J675" s="34"/>
      <c r="K675" s="34"/>
      <c r="M675" s="21"/>
      <c r="AE675" s="21"/>
      <c r="AF675" s="21"/>
      <c r="AG675" s="21"/>
      <c r="AH675" s="21"/>
    </row>
    <row r="676" spans="3:34" ht="15.75" customHeight="1">
      <c r="C676" s="208"/>
      <c r="E676" s="34"/>
      <c r="F676" s="34"/>
      <c r="G676" s="34"/>
      <c r="H676" s="34"/>
      <c r="I676" s="34"/>
      <c r="J676" s="34"/>
      <c r="K676" s="34"/>
      <c r="M676" s="21"/>
      <c r="AE676" s="21"/>
      <c r="AF676" s="21"/>
      <c r="AG676" s="21"/>
      <c r="AH676" s="21"/>
    </row>
    <row r="677" spans="3:34" ht="15.75" customHeight="1">
      <c r="C677" s="208"/>
      <c r="E677" s="34"/>
      <c r="F677" s="34"/>
      <c r="G677" s="34"/>
      <c r="H677" s="34"/>
      <c r="I677" s="34"/>
      <c r="J677" s="34"/>
      <c r="K677" s="34"/>
      <c r="M677" s="21"/>
      <c r="AE677" s="21"/>
      <c r="AF677" s="21"/>
      <c r="AG677" s="21"/>
      <c r="AH677" s="21"/>
    </row>
    <row r="678" spans="3:34" ht="15.75" customHeight="1">
      <c r="C678" s="208"/>
      <c r="E678" s="34"/>
      <c r="F678" s="34"/>
      <c r="G678" s="34"/>
      <c r="H678" s="34"/>
      <c r="I678" s="34"/>
      <c r="J678" s="34"/>
      <c r="K678" s="34"/>
      <c r="M678" s="21"/>
      <c r="AE678" s="21"/>
      <c r="AF678" s="21"/>
      <c r="AG678" s="21"/>
      <c r="AH678" s="21"/>
    </row>
    <row r="679" spans="3:34" ht="15.75" customHeight="1">
      <c r="C679" s="208"/>
      <c r="E679" s="34"/>
      <c r="F679" s="34"/>
      <c r="G679" s="34"/>
      <c r="H679" s="34"/>
      <c r="I679" s="34"/>
      <c r="J679" s="34"/>
      <c r="K679" s="34"/>
      <c r="M679" s="21"/>
      <c r="AE679" s="21"/>
      <c r="AF679" s="21"/>
      <c r="AG679" s="21"/>
      <c r="AH679" s="21"/>
    </row>
    <row r="680" spans="3:34" ht="15.75" customHeight="1">
      <c r="C680" s="208"/>
      <c r="E680" s="34"/>
      <c r="F680" s="34"/>
      <c r="G680" s="34"/>
      <c r="H680" s="34"/>
      <c r="I680" s="34"/>
      <c r="J680" s="34"/>
      <c r="K680" s="34"/>
      <c r="M680" s="21"/>
      <c r="AE680" s="21"/>
      <c r="AF680" s="21"/>
      <c r="AG680" s="21"/>
      <c r="AH680" s="21"/>
    </row>
    <row r="681" spans="3:34" ht="15.75" customHeight="1">
      <c r="C681" s="208"/>
      <c r="E681" s="34"/>
      <c r="F681" s="34"/>
      <c r="G681" s="34"/>
      <c r="H681" s="34"/>
      <c r="I681" s="34"/>
      <c r="J681" s="34"/>
      <c r="K681" s="34"/>
      <c r="M681" s="21"/>
      <c r="AE681" s="21"/>
      <c r="AF681" s="21"/>
      <c r="AG681" s="21"/>
      <c r="AH681" s="21"/>
    </row>
    <row r="682" spans="3:34" ht="15.75" customHeight="1">
      <c r="C682" s="208"/>
      <c r="E682" s="34"/>
      <c r="F682" s="34"/>
      <c r="G682" s="34"/>
      <c r="H682" s="34"/>
      <c r="I682" s="34"/>
      <c r="J682" s="34"/>
      <c r="K682" s="34"/>
      <c r="M682" s="21"/>
      <c r="AE682" s="21"/>
      <c r="AF682" s="21"/>
      <c r="AG682" s="21"/>
      <c r="AH682" s="21"/>
    </row>
    <row r="683" spans="3:34" ht="15.75" customHeight="1">
      <c r="C683" s="208"/>
      <c r="E683" s="34"/>
      <c r="F683" s="34"/>
      <c r="G683" s="34"/>
      <c r="H683" s="34"/>
      <c r="I683" s="34"/>
      <c r="J683" s="34"/>
      <c r="K683" s="34"/>
      <c r="M683" s="21"/>
      <c r="AE683" s="21"/>
      <c r="AF683" s="21"/>
      <c r="AG683" s="21"/>
      <c r="AH683" s="21"/>
    </row>
    <row r="684" spans="3:34" ht="15.75" customHeight="1">
      <c r="C684" s="208"/>
      <c r="E684" s="34"/>
      <c r="F684" s="34"/>
      <c r="G684" s="34"/>
      <c r="H684" s="34"/>
      <c r="I684" s="34"/>
      <c r="J684" s="34"/>
      <c r="K684" s="34"/>
      <c r="M684" s="21"/>
      <c r="AE684" s="21"/>
      <c r="AF684" s="21"/>
      <c r="AG684" s="21"/>
      <c r="AH684" s="21"/>
    </row>
    <row r="685" spans="3:34" ht="15.75" customHeight="1">
      <c r="C685" s="208"/>
      <c r="E685" s="34"/>
      <c r="F685" s="34"/>
      <c r="G685" s="34"/>
      <c r="H685" s="34"/>
      <c r="I685" s="34"/>
      <c r="J685" s="34"/>
      <c r="K685" s="34"/>
      <c r="M685" s="21"/>
      <c r="AE685" s="21"/>
      <c r="AF685" s="21"/>
      <c r="AG685" s="21"/>
      <c r="AH685" s="21"/>
    </row>
    <row r="686" spans="3:34" ht="15.75" customHeight="1">
      <c r="C686" s="208"/>
      <c r="E686" s="34"/>
      <c r="F686" s="34"/>
      <c r="G686" s="34"/>
      <c r="H686" s="34"/>
      <c r="I686" s="34"/>
      <c r="J686" s="34"/>
      <c r="K686" s="34"/>
      <c r="M686" s="21"/>
      <c r="AE686" s="21"/>
      <c r="AF686" s="21"/>
      <c r="AG686" s="21"/>
      <c r="AH686" s="21"/>
    </row>
    <row r="687" spans="3:34" ht="15.75" customHeight="1">
      <c r="C687" s="208"/>
      <c r="E687" s="34"/>
      <c r="F687" s="34"/>
      <c r="G687" s="34"/>
      <c r="H687" s="34"/>
      <c r="I687" s="34"/>
      <c r="J687" s="34"/>
      <c r="K687" s="34"/>
      <c r="M687" s="21"/>
      <c r="AE687" s="21"/>
      <c r="AF687" s="21"/>
      <c r="AG687" s="21"/>
      <c r="AH687" s="21"/>
    </row>
    <row r="688" spans="3:34" ht="15.75" customHeight="1">
      <c r="C688" s="208"/>
      <c r="E688" s="34"/>
      <c r="F688" s="34"/>
      <c r="G688" s="34"/>
      <c r="H688" s="34"/>
      <c r="I688" s="34"/>
      <c r="J688" s="34"/>
      <c r="K688" s="34"/>
      <c r="M688" s="21"/>
      <c r="AE688" s="21"/>
      <c r="AF688" s="21"/>
      <c r="AG688" s="21"/>
      <c r="AH688" s="21"/>
    </row>
    <row r="689" spans="3:34" ht="15.75" customHeight="1">
      <c r="C689" s="208"/>
      <c r="E689" s="34"/>
      <c r="F689" s="34"/>
      <c r="G689" s="34"/>
      <c r="H689" s="34"/>
      <c r="I689" s="34"/>
      <c r="J689" s="34"/>
      <c r="K689" s="34"/>
      <c r="M689" s="21"/>
      <c r="AE689" s="21"/>
      <c r="AF689" s="21"/>
      <c r="AG689" s="21"/>
      <c r="AH689" s="21"/>
    </row>
    <row r="690" spans="3:34" ht="15.75" customHeight="1">
      <c r="C690" s="208"/>
      <c r="E690" s="34"/>
      <c r="F690" s="34"/>
      <c r="G690" s="34"/>
      <c r="H690" s="34"/>
      <c r="I690" s="34"/>
      <c r="J690" s="34"/>
      <c r="K690" s="34"/>
      <c r="M690" s="21"/>
      <c r="AE690" s="21"/>
      <c r="AF690" s="21"/>
      <c r="AG690" s="21"/>
      <c r="AH690" s="21"/>
    </row>
    <row r="691" spans="3:34" ht="15.75" customHeight="1">
      <c r="C691" s="208"/>
      <c r="E691" s="34"/>
      <c r="F691" s="34"/>
      <c r="G691" s="34"/>
      <c r="H691" s="34"/>
      <c r="I691" s="34"/>
      <c r="J691" s="34"/>
      <c r="K691" s="34"/>
      <c r="M691" s="21"/>
      <c r="AE691" s="21"/>
      <c r="AF691" s="21"/>
      <c r="AG691" s="21"/>
      <c r="AH691" s="21"/>
    </row>
    <row r="692" spans="3:34" ht="15.75" customHeight="1">
      <c r="C692" s="208"/>
      <c r="E692" s="34"/>
      <c r="F692" s="34"/>
      <c r="G692" s="34"/>
      <c r="H692" s="34"/>
      <c r="I692" s="34"/>
      <c r="J692" s="34"/>
      <c r="K692" s="34"/>
      <c r="M692" s="21"/>
      <c r="AE692" s="21"/>
      <c r="AF692" s="21"/>
      <c r="AG692" s="21"/>
      <c r="AH692" s="21"/>
    </row>
    <row r="693" spans="3:34" ht="15.75" customHeight="1">
      <c r="C693" s="208"/>
      <c r="E693" s="34"/>
      <c r="F693" s="34"/>
      <c r="G693" s="34"/>
      <c r="H693" s="34"/>
      <c r="I693" s="34"/>
      <c r="J693" s="34"/>
      <c r="K693" s="34"/>
      <c r="M693" s="21"/>
      <c r="AE693" s="21"/>
      <c r="AF693" s="21"/>
      <c r="AG693" s="21"/>
      <c r="AH693" s="21"/>
    </row>
    <row r="694" spans="3:34" ht="15.75" customHeight="1">
      <c r="C694" s="208"/>
      <c r="E694" s="34"/>
      <c r="F694" s="34"/>
      <c r="G694" s="34"/>
      <c r="H694" s="34"/>
      <c r="I694" s="34"/>
      <c r="J694" s="34"/>
      <c r="K694" s="34"/>
      <c r="M694" s="21"/>
      <c r="AE694" s="21"/>
      <c r="AF694" s="21"/>
      <c r="AG694" s="21"/>
      <c r="AH694" s="21"/>
    </row>
    <row r="695" spans="3:34" ht="15.75" customHeight="1">
      <c r="C695" s="208"/>
      <c r="E695" s="34"/>
      <c r="F695" s="34"/>
      <c r="G695" s="34"/>
      <c r="H695" s="34"/>
      <c r="I695" s="34"/>
      <c r="J695" s="34"/>
      <c r="K695" s="34"/>
      <c r="M695" s="21"/>
      <c r="AE695" s="21"/>
      <c r="AF695" s="21"/>
      <c r="AG695" s="21"/>
      <c r="AH695" s="21"/>
    </row>
    <row r="696" spans="3:34" ht="15.75" customHeight="1">
      <c r="C696" s="208"/>
      <c r="E696" s="34"/>
      <c r="F696" s="34"/>
      <c r="G696" s="34"/>
      <c r="H696" s="34"/>
      <c r="I696" s="34"/>
      <c r="J696" s="34"/>
      <c r="K696" s="34"/>
      <c r="M696" s="21"/>
      <c r="AE696" s="21"/>
      <c r="AF696" s="21"/>
      <c r="AG696" s="21"/>
      <c r="AH696" s="21"/>
    </row>
    <row r="697" spans="3:34" ht="15.75" customHeight="1">
      <c r="C697" s="208"/>
      <c r="E697" s="34"/>
      <c r="F697" s="34"/>
      <c r="G697" s="34"/>
      <c r="H697" s="34"/>
      <c r="I697" s="34"/>
      <c r="J697" s="34"/>
      <c r="K697" s="34"/>
      <c r="M697" s="21"/>
      <c r="AE697" s="21"/>
      <c r="AF697" s="21"/>
      <c r="AG697" s="21"/>
      <c r="AH697" s="21"/>
    </row>
    <row r="698" spans="3:34" ht="15.75" customHeight="1">
      <c r="C698" s="208"/>
      <c r="E698" s="34"/>
      <c r="F698" s="34"/>
      <c r="G698" s="34"/>
      <c r="H698" s="34"/>
      <c r="I698" s="34"/>
      <c r="J698" s="34"/>
      <c r="K698" s="34"/>
      <c r="M698" s="21"/>
      <c r="AE698" s="21"/>
      <c r="AF698" s="21"/>
      <c r="AG698" s="21"/>
      <c r="AH698" s="21"/>
    </row>
    <row r="699" spans="3:34" ht="15.75" customHeight="1">
      <c r="C699" s="208"/>
      <c r="E699" s="34"/>
      <c r="F699" s="34"/>
      <c r="G699" s="34"/>
      <c r="H699" s="34"/>
      <c r="I699" s="34"/>
      <c r="J699" s="34"/>
      <c r="K699" s="34"/>
      <c r="M699" s="21"/>
      <c r="AE699" s="21"/>
      <c r="AF699" s="21"/>
      <c r="AG699" s="21"/>
      <c r="AH699" s="21"/>
    </row>
    <row r="700" spans="3:34" ht="15.75" customHeight="1">
      <c r="C700" s="208"/>
      <c r="E700" s="34"/>
      <c r="F700" s="34"/>
      <c r="G700" s="34"/>
      <c r="H700" s="34"/>
      <c r="I700" s="34"/>
      <c r="J700" s="34"/>
      <c r="K700" s="34"/>
      <c r="M700" s="21"/>
      <c r="AE700" s="21"/>
      <c r="AF700" s="21"/>
      <c r="AG700" s="21"/>
      <c r="AH700" s="21"/>
    </row>
    <row r="701" spans="3:34" ht="15.75" customHeight="1">
      <c r="C701" s="208"/>
      <c r="E701" s="34"/>
      <c r="F701" s="34"/>
      <c r="G701" s="34"/>
      <c r="H701" s="34"/>
      <c r="I701" s="34"/>
      <c r="J701" s="34"/>
      <c r="K701" s="34"/>
      <c r="M701" s="21"/>
      <c r="AE701" s="21"/>
      <c r="AF701" s="21"/>
      <c r="AG701" s="21"/>
      <c r="AH701" s="21"/>
    </row>
    <row r="702" spans="3:34" ht="15.75" customHeight="1">
      <c r="C702" s="208"/>
      <c r="E702" s="34"/>
      <c r="F702" s="34"/>
      <c r="G702" s="34"/>
      <c r="H702" s="34"/>
      <c r="I702" s="34"/>
      <c r="J702" s="34"/>
      <c r="K702" s="34"/>
      <c r="M702" s="21"/>
      <c r="AE702" s="21"/>
      <c r="AF702" s="21"/>
      <c r="AG702" s="21"/>
      <c r="AH702" s="21"/>
    </row>
    <row r="703" spans="3:34" ht="15.75" customHeight="1">
      <c r="C703" s="208"/>
      <c r="E703" s="34"/>
      <c r="F703" s="34"/>
      <c r="G703" s="34"/>
      <c r="H703" s="34"/>
      <c r="I703" s="34"/>
      <c r="J703" s="34"/>
      <c r="K703" s="34"/>
      <c r="M703" s="21"/>
      <c r="AE703" s="21"/>
      <c r="AF703" s="21"/>
      <c r="AG703" s="21"/>
      <c r="AH703" s="21"/>
    </row>
    <row r="704" spans="3:34" ht="15.75" customHeight="1">
      <c r="C704" s="208"/>
      <c r="E704" s="34"/>
      <c r="F704" s="34"/>
      <c r="G704" s="34"/>
      <c r="H704" s="34"/>
      <c r="I704" s="34"/>
      <c r="J704" s="34"/>
      <c r="K704" s="34"/>
      <c r="M704" s="21"/>
      <c r="AE704" s="21"/>
      <c r="AF704" s="21"/>
      <c r="AG704" s="21"/>
      <c r="AH704" s="21"/>
    </row>
    <row r="705" spans="3:34" ht="15.75" customHeight="1">
      <c r="C705" s="208"/>
      <c r="E705" s="34"/>
      <c r="F705" s="34"/>
      <c r="G705" s="34"/>
      <c r="H705" s="34"/>
      <c r="I705" s="34"/>
      <c r="J705" s="34"/>
      <c r="K705" s="34"/>
      <c r="M705" s="21"/>
      <c r="AE705" s="21"/>
      <c r="AF705" s="21"/>
      <c r="AG705" s="21"/>
      <c r="AH705" s="21"/>
    </row>
    <row r="706" spans="3:34" ht="15.75" customHeight="1">
      <c r="C706" s="208"/>
      <c r="E706" s="34"/>
      <c r="F706" s="34"/>
      <c r="G706" s="34"/>
      <c r="H706" s="34"/>
      <c r="I706" s="34"/>
      <c r="J706" s="34"/>
      <c r="K706" s="34"/>
      <c r="M706" s="21"/>
      <c r="AE706" s="21"/>
      <c r="AF706" s="21"/>
      <c r="AG706" s="21"/>
      <c r="AH706" s="21"/>
    </row>
    <row r="707" spans="3:34" ht="15.75" customHeight="1">
      <c r="C707" s="208"/>
      <c r="E707" s="34"/>
      <c r="F707" s="34"/>
      <c r="G707" s="34"/>
      <c r="H707" s="34"/>
      <c r="I707" s="34"/>
      <c r="J707" s="34"/>
      <c r="K707" s="34"/>
      <c r="M707" s="21"/>
      <c r="AE707" s="21"/>
      <c r="AF707" s="21"/>
      <c r="AG707" s="21"/>
      <c r="AH707" s="21"/>
    </row>
    <row r="708" spans="3:34" ht="15.75" customHeight="1">
      <c r="C708" s="208"/>
      <c r="E708" s="34"/>
      <c r="F708" s="34"/>
      <c r="G708" s="34"/>
      <c r="H708" s="34"/>
      <c r="I708" s="34"/>
      <c r="J708" s="34"/>
      <c r="K708" s="34"/>
      <c r="M708" s="21"/>
      <c r="AE708" s="21"/>
      <c r="AF708" s="21"/>
      <c r="AG708" s="21"/>
      <c r="AH708" s="21"/>
    </row>
    <row r="709" spans="3:34" ht="15.75" customHeight="1">
      <c r="C709" s="208"/>
      <c r="E709" s="34"/>
      <c r="F709" s="34"/>
      <c r="G709" s="34"/>
      <c r="H709" s="34"/>
      <c r="I709" s="34"/>
      <c r="J709" s="34"/>
      <c r="K709" s="34"/>
      <c r="M709" s="21"/>
      <c r="AE709" s="21"/>
      <c r="AF709" s="21"/>
      <c r="AG709" s="21"/>
      <c r="AH709" s="21"/>
    </row>
    <row r="710" spans="3:34" ht="15.75" customHeight="1">
      <c r="C710" s="208"/>
      <c r="E710" s="34"/>
      <c r="F710" s="34"/>
      <c r="G710" s="34"/>
      <c r="H710" s="34"/>
      <c r="I710" s="34"/>
      <c r="J710" s="34"/>
      <c r="K710" s="34"/>
      <c r="M710" s="21"/>
      <c r="AE710" s="21"/>
      <c r="AF710" s="21"/>
      <c r="AG710" s="21"/>
      <c r="AH710" s="21"/>
    </row>
    <row r="711" spans="3:34" ht="15.75" customHeight="1">
      <c r="C711" s="208"/>
      <c r="E711" s="34"/>
      <c r="F711" s="34"/>
      <c r="G711" s="34"/>
      <c r="H711" s="34"/>
      <c r="I711" s="34"/>
      <c r="J711" s="34"/>
      <c r="K711" s="34"/>
      <c r="M711" s="21"/>
      <c r="AE711" s="21"/>
      <c r="AF711" s="21"/>
      <c r="AG711" s="21"/>
      <c r="AH711" s="21"/>
    </row>
    <row r="712" spans="3:34" ht="15.75" customHeight="1">
      <c r="C712" s="208"/>
      <c r="E712" s="34"/>
      <c r="F712" s="34"/>
      <c r="G712" s="34"/>
      <c r="H712" s="34"/>
      <c r="I712" s="34"/>
      <c r="J712" s="34"/>
      <c r="K712" s="34"/>
      <c r="M712" s="21"/>
      <c r="AE712" s="21"/>
      <c r="AF712" s="21"/>
      <c r="AG712" s="21"/>
      <c r="AH712" s="21"/>
    </row>
    <row r="713" spans="3:34" ht="15.75" customHeight="1">
      <c r="C713" s="208"/>
      <c r="E713" s="34"/>
      <c r="F713" s="34"/>
      <c r="G713" s="34"/>
      <c r="H713" s="34"/>
      <c r="I713" s="34"/>
      <c r="J713" s="34"/>
      <c r="K713" s="34"/>
      <c r="M713" s="21"/>
      <c r="AE713" s="21"/>
      <c r="AF713" s="21"/>
      <c r="AG713" s="21"/>
      <c r="AH713" s="21"/>
    </row>
    <row r="714" spans="3:34" ht="15.75" customHeight="1">
      <c r="C714" s="208"/>
      <c r="E714" s="34"/>
      <c r="F714" s="34"/>
      <c r="G714" s="34"/>
      <c r="H714" s="34"/>
      <c r="I714" s="34"/>
      <c r="J714" s="34"/>
      <c r="K714" s="34"/>
      <c r="M714" s="21"/>
      <c r="AE714" s="21"/>
      <c r="AF714" s="21"/>
      <c r="AG714" s="21"/>
      <c r="AH714" s="21"/>
    </row>
    <row r="715" spans="3:34" ht="15.75" customHeight="1">
      <c r="C715" s="208"/>
      <c r="E715" s="34"/>
      <c r="F715" s="34"/>
      <c r="G715" s="34"/>
      <c r="H715" s="34"/>
      <c r="I715" s="34"/>
      <c r="J715" s="34"/>
      <c r="K715" s="34"/>
      <c r="M715" s="21"/>
      <c r="AE715" s="21"/>
      <c r="AF715" s="21"/>
      <c r="AG715" s="21"/>
      <c r="AH715" s="21"/>
    </row>
    <row r="716" spans="3:34" ht="15.75" customHeight="1">
      <c r="C716" s="208"/>
      <c r="E716" s="34"/>
      <c r="F716" s="34"/>
      <c r="G716" s="34"/>
      <c r="H716" s="34"/>
      <c r="I716" s="34"/>
      <c r="J716" s="34"/>
      <c r="K716" s="34"/>
      <c r="M716" s="21"/>
      <c r="AE716" s="21"/>
      <c r="AF716" s="21"/>
      <c r="AG716" s="21"/>
      <c r="AH716" s="21"/>
    </row>
    <row r="717" spans="3:34" ht="15.75" customHeight="1">
      <c r="C717" s="208"/>
      <c r="E717" s="34"/>
      <c r="F717" s="34"/>
      <c r="G717" s="34"/>
      <c r="H717" s="34"/>
      <c r="I717" s="34"/>
      <c r="J717" s="34"/>
      <c r="K717" s="34"/>
      <c r="M717" s="21"/>
      <c r="AE717" s="21"/>
      <c r="AF717" s="21"/>
      <c r="AG717" s="21"/>
      <c r="AH717" s="21"/>
    </row>
    <row r="718" spans="3:34" ht="15.75" customHeight="1">
      <c r="C718" s="208"/>
      <c r="E718" s="34"/>
      <c r="F718" s="34"/>
      <c r="G718" s="34"/>
      <c r="H718" s="34"/>
      <c r="I718" s="34"/>
      <c r="J718" s="34"/>
      <c r="K718" s="34"/>
      <c r="M718" s="21"/>
      <c r="AE718" s="21"/>
      <c r="AF718" s="21"/>
      <c r="AG718" s="21"/>
      <c r="AH718" s="21"/>
    </row>
    <row r="719" spans="3:34" ht="15.75" customHeight="1">
      <c r="C719" s="208"/>
      <c r="E719" s="34"/>
      <c r="F719" s="34"/>
      <c r="G719" s="34"/>
      <c r="H719" s="34"/>
      <c r="I719" s="34"/>
      <c r="J719" s="34"/>
      <c r="K719" s="34"/>
      <c r="M719" s="21"/>
      <c r="AE719" s="21"/>
      <c r="AF719" s="21"/>
      <c r="AG719" s="21"/>
      <c r="AH719" s="21"/>
    </row>
    <row r="720" spans="3:34" ht="15.75" customHeight="1">
      <c r="C720" s="208"/>
      <c r="E720" s="34"/>
      <c r="F720" s="34"/>
      <c r="G720" s="34"/>
      <c r="H720" s="34"/>
      <c r="I720" s="34"/>
      <c r="J720" s="34"/>
      <c r="K720" s="34"/>
      <c r="M720" s="21"/>
      <c r="AE720" s="21"/>
      <c r="AF720" s="21"/>
      <c r="AG720" s="21"/>
      <c r="AH720" s="21"/>
    </row>
    <row r="721" spans="3:34" ht="15.75" customHeight="1">
      <c r="C721" s="208"/>
      <c r="E721" s="34"/>
      <c r="F721" s="34"/>
      <c r="G721" s="34"/>
      <c r="H721" s="34"/>
      <c r="I721" s="34"/>
      <c r="J721" s="34"/>
      <c r="K721" s="34"/>
      <c r="M721" s="21"/>
      <c r="AE721" s="21"/>
      <c r="AF721" s="21"/>
      <c r="AG721" s="21"/>
      <c r="AH721" s="21"/>
    </row>
    <row r="722" spans="3:34" ht="15.75" customHeight="1">
      <c r="C722" s="208"/>
      <c r="E722" s="34"/>
      <c r="F722" s="34"/>
      <c r="G722" s="34"/>
      <c r="H722" s="34"/>
      <c r="I722" s="34"/>
      <c r="J722" s="34"/>
      <c r="K722" s="34"/>
      <c r="M722" s="21"/>
      <c r="AE722" s="21"/>
      <c r="AF722" s="21"/>
      <c r="AG722" s="21"/>
      <c r="AH722" s="21"/>
    </row>
    <row r="723" spans="3:34" ht="15.75" customHeight="1">
      <c r="C723" s="208"/>
      <c r="E723" s="34"/>
      <c r="F723" s="34"/>
      <c r="G723" s="34"/>
      <c r="H723" s="34"/>
      <c r="I723" s="34"/>
      <c r="J723" s="34"/>
      <c r="K723" s="34"/>
      <c r="M723" s="21"/>
      <c r="AE723" s="21"/>
      <c r="AF723" s="21"/>
      <c r="AG723" s="21"/>
      <c r="AH723" s="21"/>
    </row>
    <row r="724" spans="3:34" ht="15.75" customHeight="1">
      <c r="C724" s="208"/>
      <c r="E724" s="34"/>
      <c r="F724" s="34"/>
      <c r="G724" s="34"/>
      <c r="H724" s="34"/>
      <c r="I724" s="34"/>
      <c r="J724" s="34"/>
      <c r="K724" s="34"/>
      <c r="M724" s="21"/>
      <c r="AE724" s="21"/>
      <c r="AF724" s="21"/>
      <c r="AG724" s="21"/>
      <c r="AH724" s="21"/>
    </row>
    <row r="725" spans="3:34" ht="15.75" customHeight="1">
      <c r="C725" s="208"/>
      <c r="E725" s="34"/>
      <c r="F725" s="34"/>
      <c r="G725" s="34"/>
      <c r="H725" s="34"/>
      <c r="I725" s="34"/>
      <c r="J725" s="34"/>
      <c r="K725" s="34"/>
      <c r="M725" s="21"/>
      <c r="AE725" s="21"/>
      <c r="AF725" s="21"/>
      <c r="AG725" s="21"/>
      <c r="AH725" s="21"/>
    </row>
    <row r="726" spans="3:34" ht="15.75" customHeight="1">
      <c r="C726" s="208"/>
      <c r="E726" s="34"/>
      <c r="F726" s="34"/>
      <c r="G726" s="34"/>
      <c r="H726" s="34"/>
      <c r="I726" s="34"/>
      <c r="J726" s="34"/>
      <c r="K726" s="34"/>
      <c r="M726" s="21"/>
      <c r="AE726" s="21"/>
      <c r="AF726" s="21"/>
      <c r="AG726" s="21"/>
      <c r="AH726" s="21"/>
    </row>
    <row r="727" spans="3:34" ht="15.75" customHeight="1">
      <c r="C727" s="208"/>
      <c r="E727" s="34"/>
      <c r="F727" s="34"/>
      <c r="G727" s="34"/>
      <c r="H727" s="34"/>
      <c r="I727" s="34"/>
      <c r="J727" s="34"/>
      <c r="K727" s="34"/>
      <c r="M727" s="21"/>
      <c r="AE727" s="21"/>
      <c r="AF727" s="21"/>
      <c r="AG727" s="21"/>
      <c r="AH727" s="21"/>
    </row>
    <row r="728" spans="3:34" ht="15.75" customHeight="1">
      <c r="C728" s="208"/>
      <c r="E728" s="34"/>
      <c r="F728" s="34"/>
      <c r="G728" s="34"/>
      <c r="H728" s="34"/>
      <c r="I728" s="34"/>
      <c r="J728" s="34"/>
      <c r="K728" s="34"/>
      <c r="M728" s="21"/>
      <c r="AE728" s="21"/>
      <c r="AF728" s="21"/>
      <c r="AG728" s="21"/>
      <c r="AH728" s="21"/>
    </row>
    <row r="729" spans="3:34" ht="15.75" customHeight="1">
      <c r="C729" s="208"/>
      <c r="E729" s="34"/>
      <c r="F729" s="34"/>
      <c r="G729" s="34"/>
      <c r="H729" s="34"/>
      <c r="I729" s="34"/>
      <c r="J729" s="34"/>
      <c r="K729" s="34"/>
      <c r="M729" s="21"/>
      <c r="AE729" s="21"/>
      <c r="AF729" s="21"/>
      <c r="AG729" s="21"/>
      <c r="AH729" s="21"/>
    </row>
    <row r="730" spans="3:34" ht="15.75" customHeight="1">
      <c r="C730" s="208"/>
      <c r="E730" s="34"/>
      <c r="F730" s="34"/>
      <c r="G730" s="34"/>
      <c r="H730" s="34"/>
      <c r="I730" s="34"/>
      <c r="J730" s="34"/>
      <c r="K730" s="34"/>
      <c r="M730" s="21"/>
      <c r="AE730" s="21"/>
      <c r="AF730" s="21"/>
      <c r="AG730" s="21"/>
      <c r="AH730" s="21"/>
    </row>
    <row r="731" spans="3:34" ht="15.75" customHeight="1">
      <c r="C731" s="208"/>
      <c r="E731" s="34"/>
      <c r="F731" s="34"/>
      <c r="G731" s="34"/>
      <c r="H731" s="34"/>
      <c r="I731" s="34"/>
      <c r="J731" s="34"/>
      <c r="K731" s="34"/>
      <c r="M731" s="21"/>
      <c r="AE731" s="21"/>
      <c r="AF731" s="21"/>
      <c r="AG731" s="21"/>
      <c r="AH731" s="21"/>
    </row>
    <row r="732" spans="3:34" ht="15.75" customHeight="1">
      <c r="C732" s="208"/>
      <c r="E732" s="34"/>
      <c r="F732" s="34"/>
      <c r="G732" s="34"/>
      <c r="H732" s="34"/>
      <c r="I732" s="34"/>
      <c r="J732" s="34"/>
      <c r="K732" s="34"/>
      <c r="M732" s="21"/>
      <c r="AE732" s="21"/>
      <c r="AF732" s="21"/>
      <c r="AG732" s="21"/>
      <c r="AH732" s="21"/>
    </row>
    <row r="733" spans="3:34" ht="15.75" customHeight="1">
      <c r="C733" s="208"/>
      <c r="E733" s="34"/>
      <c r="F733" s="34"/>
      <c r="G733" s="34"/>
      <c r="H733" s="34"/>
      <c r="I733" s="34"/>
      <c r="J733" s="34"/>
      <c r="K733" s="34"/>
      <c r="M733" s="21"/>
      <c r="AE733" s="21"/>
      <c r="AF733" s="21"/>
      <c r="AG733" s="21"/>
      <c r="AH733" s="21"/>
    </row>
    <row r="734" spans="3:34" ht="15.75" customHeight="1">
      <c r="C734" s="208"/>
      <c r="E734" s="34"/>
      <c r="F734" s="34"/>
      <c r="G734" s="34"/>
      <c r="H734" s="34"/>
      <c r="I734" s="34"/>
      <c r="J734" s="34"/>
      <c r="K734" s="34"/>
      <c r="M734" s="21"/>
      <c r="AE734" s="21"/>
      <c r="AF734" s="21"/>
      <c r="AG734" s="21"/>
      <c r="AH734" s="21"/>
    </row>
    <row r="735" spans="3:34" ht="15.75" customHeight="1">
      <c r="C735" s="208"/>
      <c r="E735" s="34"/>
      <c r="F735" s="34"/>
      <c r="G735" s="34"/>
      <c r="H735" s="34"/>
      <c r="I735" s="34"/>
      <c r="J735" s="34"/>
      <c r="K735" s="34"/>
      <c r="M735" s="21"/>
      <c r="AE735" s="21"/>
      <c r="AF735" s="21"/>
      <c r="AG735" s="21"/>
      <c r="AH735" s="21"/>
    </row>
    <row r="736" spans="3:34" ht="15.75" customHeight="1">
      <c r="C736" s="208"/>
      <c r="E736" s="34"/>
      <c r="F736" s="34"/>
      <c r="G736" s="34"/>
      <c r="H736" s="34"/>
      <c r="I736" s="34"/>
      <c r="J736" s="34"/>
      <c r="K736" s="34"/>
      <c r="M736" s="21"/>
      <c r="AE736" s="21"/>
      <c r="AF736" s="21"/>
      <c r="AG736" s="21"/>
      <c r="AH736" s="21"/>
    </row>
    <row r="737" spans="3:34" ht="15.75" customHeight="1">
      <c r="C737" s="208"/>
      <c r="E737" s="34"/>
      <c r="F737" s="34"/>
      <c r="G737" s="34"/>
      <c r="H737" s="34"/>
      <c r="I737" s="34"/>
      <c r="J737" s="34"/>
      <c r="K737" s="34"/>
      <c r="M737" s="21"/>
      <c r="AE737" s="21"/>
      <c r="AF737" s="21"/>
      <c r="AG737" s="21"/>
      <c r="AH737" s="21"/>
    </row>
    <row r="738" spans="3:34" ht="15.75" customHeight="1">
      <c r="C738" s="208"/>
      <c r="E738" s="34"/>
      <c r="F738" s="34"/>
      <c r="G738" s="34"/>
      <c r="H738" s="34"/>
      <c r="I738" s="34"/>
      <c r="J738" s="34"/>
      <c r="K738" s="34"/>
      <c r="M738" s="21"/>
      <c r="AE738" s="21"/>
      <c r="AF738" s="21"/>
      <c r="AG738" s="21"/>
      <c r="AH738" s="21"/>
    </row>
    <row r="739" spans="3:34" ht="15.75" customHeight="1">
      <c r="C739" s="208"/>
      <c r="E739" s="34"/>
      <c r="F739" s="34"/>
      <c r="G739" s="34"/>
      <c r="H739" s="34"/>
      <c r="I739" s="34"/>
      <c r="J739" s="34"/>
      <c r="K739" s="34"/>
      <c r="M739" s="21"/>
      <c r="AE739" s="21"/>
      <c r="AF739" s="21"/>
      <c r="AG739" s="21"/>
      <c r="AH739" s="21"/>
    </row>
    <row r="740" spans="3:34" ht="15.75" customHeight="1">
      <c r="C740" s="208"/>
      <c r="E740" s="34"/>
      <c r="F740" s="34"/>
      <c r="G740" s="34"/>
      <c r="H740" s="34"/>
      <c r="I740" s="34"/>
      <c r="J740" s="34"/>
      <c r="K740" s="34"/>
      <c r="M740" s="21"/>
      <c r="AE740" s="21"/>
      <c r="AF740" s="21"/>
      <c r="AG740" s="21"/>
      <c r="AH740" s="21"/>
    </row>
    <row r="741" spans="3:34" ht="15.75" customHeight="1">
      <c r="C741" s="208"/>
      <c r="E741" s="34"/>
      <c r="F741" s="34"/>
      <c r="G741" s="34"/>
      <c r="H741" s="34"/>
      <c r="I741" s="34"/>
      <c r="J741" s="34"/>
      <c r="K741" s="34"/>
      <c r="M741" s="21"/>
      <c r="AE741" s="21"/>
      <c r="AF741" s="21"/>
      <c r="AG741" s="21"/>
      <c r="AH741" s="21"/>
    </row>
    <row r="742" spans="3:34" ht="15.75" customHeight="1">
      <c r="C742" s="208"/>
      <c r="E742" s="34"/>
      <c r="F742" s="34"/>
      <c r="G742" s="34"/>
      <c r="H742" s="34"/>
      <c r="I742" s="34"/>
      <c r="J742" s="34"/>
      <c r="K742" s="34"/>
      <c r="M742" s="21"/>
      <c r="AE742" s="21"/>
      <c r="AF742" s="21"/>
      <c r="AG742" s="21"/>
      <c r="AH742" s="21"/>
    </row>
    <row r="743" spans="3:34" ht="15.75" customHeight="1">
      <c r="C743" s="208"/>
      <c r="E743" s="34"/>
      <c r="F743" s="34"/>
      <c r="G743" s="34"/>
      <c r="H743" s="34"/>
      <c r="I743" s="34"/>
      <c r="J743" s="34"/>
      <c r="K743" s="34"/>
      <c r="M743" s="21"/>
      <c r="AE743" s="21"/>
      <c r="AF743" s="21"/>
      <c r="AG743" s="21"/>
      <c r="AH743" s="21"/>
    </row>
    <row r="744" spans="3:34" ht="15.75" customHeight="1">
      <c r="C744" s="208"/>
      <c r="E744" s="34"/>
      <c r="F744" s="34"/>
      <c r="G744" s="34"/>
      <c r="H744" s="34"/>
      <c r="I744" s="34"/>
      <c r="J744" s="34"/>
      <c r="K744" s="34"/>
      <c r="M744" s="21"/>
      <c r="AE744" s="21"/>
      <c r="AF744" s="21"/>
      <c r="AG744" s="21"/>
      <c r="AH744" s="21"/>
    </row>
    <row r="745" spans="3:34" ht="15.75" customHeight="1">
      <c r="C745" s="208"/>
      <c r="E745" s="34"/>
      <c r="F745" s="34"/>
      <c r="G745" s="34"/>
      <c r="H745" s="34"/>
      <c r="I745" s="34"/>
      <c r="J745" s="34"/>
      <c r="K745" s="34"/>
      <c r="M745" s="21"/>
      <c r="AE745" s="21"/>
      <c r="AF745" s="21"/>
      <c r="AG745" s="21"/>
      <c r="AH745" s="21"/>
    </row>
    <row r="746" spans="3:34" ht="15.75" customHeight="1">
      <c r="C746" s="208"/>
      <c r="E746" s="34"/>
      <c r="F746" s="34"/>
      <c r="G746" s="34"/>
      <c r="H746" s="34"/>
      <c r="I746" s="34"/>
      <c r="J746" s="34"/>
      <c r="K746" s="34"/>
      <c r="M746" s="21"/>
      <c r="AE746" s="21"/>
      <c r="AF746" s="21"/>
      <c r="AG746" s="21"/>
      <c r="AH746" s="21"/>
    </row>
    <row r="747" spans="3:34" ht="15.75" customHeight="1">
      <c r="C747" s="208"/>
      <c r="E747" s="34"/>
      <c r="F747" s="34"/>
      <c r="G747" s="34"/>
      <c r="H747" s="34"/>
      <c r="I747" s="34"/>
      <c r="J747" s="34"/>
      <c r="K747" s="34"/>
      <c r="M747" s="21"/>
      <c r="AE747" s="21"/>
      <c r="AF747" s="21"/>
      <c r="AG747" s="21"/>
      <c r="AH747" s="21"/>
    </row>
    <row r="748" spans="3:34" ht="15.75" customHeight="1">
      <c r="C748" s="208"/>
      <c r="E748" s="34"/>
      <c r="F748" s="34"/>
      <c r="G748" s="34"/>
      <c r="H748" s="34"/>
      <c r="I748" s="34"/>
      <c r="J748" s="34"/>
      <c r="K748" s="34"/>
      <c r="M748" s="21"/>
      <c r="AE748" s="21"/>
      <c r="AF748" s="21"/>
      <c r="AG748" s="21"/>
      <c r="AH748" s="21"/>
    </row>
    <row r="749" spans="3:34" ht="15.75" customHeight="1">
      <c r="C749" s="208"/>
      <c r="E749" s="34"/>
      <c r="F749" s="34"/>
      <c r="G749" s="34"/>
      <c r="H749" s="34"/>
      <c r="I749" s="34"/>
      <c r="J749" s="34"/>
      <c r="K749" s="34"/>
      <c r="M749" s="21"/>
      <c r="AE749" s="21"/>
      <c r="AF749" s="21"/>
      <c r="AG749" s="21"/>
      <c r="AH749" s="21"/>
    </row>
    <row r="750" spans="3:34" ht="15.75" customHeight="1">
      <c r="C750" s="208"/>
      <c r="E750" s="34"/>
      <c r="F750" s="34"/>
      <c r="G750" s="34"/>
      <c r="H750" s="34"/>
      <c r="I750" s="34"/>
      <c r="J750" s="34"/>
      <c r="K750" s="34"/>
      <c r="M750" s="21"/>
      <c r="AE750" s="21"/>
      <c r="AF750" s="21"/>
      <c r="AG750" s="21"/>
      <c r="AH750" s="21"/>
    </row>
    <row r="751" spans="3:34" ht="15.75" customHeight="1">
      <c r="C751" s="208"/>
      <c r="E751" s="34"/>
      <c r="F751" s="34"/>
      <c r="G751" s="34"/>
      <c r="H751" s="34"/>
      <c r="I751" s="34"/>
      <c r="J751" s="34"/>
      <c r="K751" s="34"/>
      <c r="M751" s="21"/>
      <c r="AE751" s="21"/>
      <c r="AF751" s="21"/>
      <c r="AG751" s="21"/>
      <c r="AH751" s="21"/>
    </row>
    <row r="752" spans="3:34" ht="15.75" customHeight="1">
      <c r="C752" s="208"/>
      <c r="E752" s="34"/>
      <c r="F752" s="34"/>
      <c r="G752" s="34"/>
      <c r="H752" s="34"/>
      <c r="I752" s="34"/>
      <c r="J752" s="34"/>
      <c r="K752" s="34"/>
      <c r="M752" s="21"/>
      <c r="AE752" s="21"/>
      <c r="AF752" s="21"/>
      <c r="AG752" s="21"/>
      <c r="AH752" s="21"/>
    </row>
    <row r="753" spans="3:34" ht="15.75" customHeight="1">
      <c r="C753" s="208"/>
      <c r="E753" s="34"/>
      <c r="F753" s="34"/>
      <c r="G753" s="34"/>
      <c r="H753" s="34"/>
      <c r="I753" s="34"/>
      <c r="J753" s="34"/>
      <c r="K753" s="34"/>
      <c r="M753" s="21"/>
      <c r="AE753" s="21"/>
      <c r="AF753" s="21"/>
      <c r="AG753" s="21"/>
      <c r="AH753" s="21"/>
    </row>
    <row r="754" spans="3:34" ht="15.75" customHeight="1">
      <c r="C754" s="208"/>
      <c r="E754" s="34"/>
      <c r="F754" s="34"/>
      <c r="G754" s="34"/>
      <c r="H754" s="34"/>
      <c r="I754" s="34"/>
      <c r="J754" s="34"/>
      <c r="K754" s="34"/>
      <c r="M754" s="21"/>
      <c r="AE754" s="21"/>
      <c r="AF754" s="21"/>
      <c r="AG754" s="21"/>
      <c r="AH754" s="21"/>
    </row>
    <row r="755" spans="3:34" ht="15.75" customHeight="1">
      <c r="C755" s="208"/>
      <c r="E755" s="34"/>
      <c r="F755" s="34"/>
      <c r="G755" s="34"/>
      <c r="H755" s="34"/>
      <c r="I755" s="34"/>
      <c r="J755" s="34"/>
      <c r="K755" s="34"/>
      <c r="M755" s="21"/>
      <c r="AE755" s="21"/>
      <c r="AF755" s="21"/>
      <c r="AG755" s="21"/>
      <c r="AH755" s="21"/>
    </row>
    <row r="756" spans="3:34" ht="15.75" customHeight="1">
      <c r="C756" s="208"/>
      <c r="E756" s="34"/>
      <c r="F756" s="34"/>
      <c r="G756" s="34"/>
      <c r="H756" s="34"/>
      <c r="I756" s="34"/>
      <c r="J756" s="34"/>
      <c r="K756" s="34"/>
      <c r="M756" s="21"/>
      <c r="AE756" s="21"/>
      <c r="AF756" s="21"/>
      <c r="AG756" s="21"/>
      <c r="AH756" s="21"/>
    </row>
    <row r="757" spans="3:34" ht="15.75" customHeight="1">
      <c r="C757" s="208"/>
      <c r="E757" s="34"/>
      <c r="F757" s="34"/>
      <c r="G757" s="34"/>
      <c r="H757" s="34"/>
      <c r="I757" s="34"/>
      <c r="J757" s="34"/>
      <c r="K757" s="34"/>
      <c r="M757" s="21"/>
      <c r="AE757" s="21"/>
      <c r="AF757" s="21"/>
      <c r="AG757" s="21"/>
      <c r="AH757" s="21"/>
    </row>
    <row r="758" spans="3:34" ht="15.75" customHeight="1">
      <c r="C758" s="208"/>
      <c r="E758" s="34"/>
      <c r="F758" s="34"/>
      <c r="G758" s="34"/>
      <c r="H758" s="34"/>
      <c r="I758" s="34"/>
      <c r="J758" s="34"/>
      <c r="K758" s="34"/>
      <c r="M758" s="21"/>
      <c r="AE758" s="21"/>
      <c r="AF758" s="21"/>
      <c r="AG758" s="21"/>
      <c r="AH758" s="21"/>
    </row>
    <row r="759" spans="3:34" ht="15.75" customHeight="1">
      <c r="C759" s="208"/>
      <c r="E759" s="34"/>
      <c r="F759" s="34"/>
      <c r="G759" s="34"/>
      <c r="H759" s="34"/>
      <c r="I759" s="34"/>
      <c r="J759" s="34"/>
      <c r="K759" s="34"/>
      <c r="M759" s="21"/>
      <c r="AE759" s="21"/>
      <c r="AF759" s="21"/>
      <c r="AG759" s="21"/>
      <c r="AH759" s="21"/>
    </row>
    <row r="760" spans="3:34" ht="15.75" customHeight="1">
      <c r="C760" s="208"/>
      <c r="E760" s="34"/>
      <c r="F760" s="34"/>
      <c r="G760" s="34"/>
      <c r="H760" s="34"/>
      <c r="I760" s="34"/>
      <c r="J760" s="34"/>
      <c r="K760" s="34"/>
      <c r="M760" s="21"/>
      <c r="AE760" s="21"/>
      <c r="AF760" s="21"/>
      <c r="AG760" s="21"/>
      <c r="AH760" s="21"/>
    </row>
    <row r="761" spans="3:34" ht="15.75" customHeight="1">
      <c r="C761" s="208"/>
      <c r="E761" s="34"/>
      <c r="F761" s="34"/>
      <c r="G761" s="34"/>
      <c r="H761" s="34"/>
      <c r="I761" s="34"/>
      <c r="J761" s="34"/>
      <c r="K761" s="34"/>
      <c r="M761" s="21"/>
      <c r="AE761" s="21"/>
      <c r="AF761" s="21"/>
      <c r="AG761" s="21"/>
      <c r="AH761" s="21"/>
    </row>
    <row r="762" spans="3:34" ht="15.75" customHeight="1">
      <c r="C762" s="208"/>
      <c r="E762" s="34"/>
      <c r="F762" s="34"/>
      <c r="G762" s="34"/>
      <c r="H762" s="34"/>
      <c r="I762" s="34"/>
      <c r="J762" s="34"/>
      <c r="K762" s="34"/>
      <c r="M762" s="21"/>
      <c r="AE762" s="21"/>
      <c r="AF762" s="21"/>
      <c r="AG762" s="21"/>
      <c r="AH762" s="21"/>
    </row>
    <row r="763" spans="3:34" ht="15.75" customHeight="1">
      <c r="C763" s="208"/>
      <c r="E763" s="34"/>
      <c r="F763" s="34"/>
      <c r="G763" s="34"/>
      <c r="H763" s="34"/>
      <c r="I763" s="34"/>
      <c r="J763" s="34"/>
      <c r="K763" s="34"/>
      <c r="M763" s="21"/>
      <c r="AE763" s="21"/>
      <c r="AF763" s="21"/>
      <c r="AG763" s="21"/>
      <c r="AH763" s="21"/>
    </row>
    <row r="764" spans="3:34" ht="15.75" customHeight="1">
      <c r="C764" s="208"/>
      <c r="E764" s="34"/>
      <c r="F764" s="34"/>
      <c r="G764" s="34"/>
      <c r="H764" s="34"/>
      <c r="I764" s="34"/>
      <c r="J764" s="34"/>
      <c r="K764" s="34"/>
      <c r="M764" s="21"/>
      <c r="AE764" s="21"/>
      <c r="AF764" s="21"/>
      <c r="AG764" s="21"/>
      <c r="AH764" s="21"/>
    </row>
    <row r="765" spans="3:34" ht="15.75" customHeight="1">
      <c r="C765" s="208"/>
      <c r="E765" s="34"/>
      <c r="F765" s="34"/>
      <c r="G765" s="34"/>
      <c r="H765" s="34"/>
      <c r="I765" s="34"/>
      <c r="J765" s="34"/>
      <c r="K765" s="34"/>
      <c r="M765" s="21"/>
      <c r="AE765" s="21"/>
      <c r="AF765" s="21"/>
      <c r="AG765" s="21"/>
      <c r="AH765" s="21"/>
    </row>
    <row r="766" spans="3:34" ht="15.75" customHeight="1">
      <c r="C766" s="208"/>
      <c r="E766" s="34"/>
      <c r="F766" s="34"/>
      <c r="G766" s="34"/>
      <c r="H766" s="34"/>
      <c r="I766" s="34"/>
      <c r="J766" s="34"/>
      <c r="K766" s="34"/>
      <c r="M766" s="21"/>
      <c r="AE766" s="21"/>
      <c r="AF766" s="21"/>
      <c r="AG766" s="21"/>
      <c r="AH766" s="21"/>
    </row>
    <row r="767" spans="3:34" ht="15.75" customHeight="1">
      <c r="C767" s="208"/>
      <c r="E767" s="34"/>
      <c r="F767" s="34"/>
      <c r="G767" s="34"/>
      <c r="H767" s="34"/>
      <c r="I767" s="34"/>
      <c r="J767" s="34"/>
      <c r="K767" s="34"/>
      <c r="M767" s="21"/>
      <c r="AE767" s="21"/>
      <c r="AF767" s="21"/>
      <c r="AG767" s="21"/>
      <c r="AH767" s="21"/>
    </row>
    <row r="768" spans="3:34" ht="15.75" customHeight="1">
      <c r="C768" s="208"/>
      <c r="E768" s="34"/>
      <c r="F768" s="34"/>
      <c r="G768" s="34"/>
      <c r="H768" s="34"/>
      <c r="I768" s="34"/>
      <c r="J768" s="34"/>
      <c r="K768" s="34"/>
      <c r="M768" s="21"/>
      <c r="AE768" s="21"/>
      <c r="AF768" s="21"/>
      <c r="AG768" s="21"/>
      <c r="AH768" s="21"/>
    </row>
    <row r="769" spans="3:34" ht="15.75" customHeight="1">
      <c r="C769" s="208"/>
      <c r="E769" s="34"/>
      <c r="F769" s="34"/>
      <c r="G769" s="34"/>
      <c r="H769" s="34"/>
      <c r="I769" s="34"/>
      <c r="J769" s="34"/>
      <c r="K769" s="34"/>
      <c r="M769" s="21"/>
      <c r="AE769" s="21"/>
      <c r="AF769" s="21"/>
      <c r="AG769" s="21"/>
      <c r="AH769" s="21"/>
    </row>
    <row r="770" spans="3:34" ht="15.75" customHeight="1">
      <c r="C770" s="208"/>
      <c r="E770" s="34"/>
      <c r="F770" s="34"/>
      <c r="G770" s="34"/>
      <c r="H770" s="34"/>
      <c r="I770" s="34"/>
      <c r="J770" s="34"/>
      <c r="K770" s="34"/>
      <c r="M770" s="21"/>
      <c r="AE770" s="21"/>
      <c r="AF770" s="21"/>
      <c r="AG770" s="21"/>
      <c r="AH770" s="21"/>
    </row>
    <row r="771" spans="3:34" ht="15.75" customHeight="1">
      <c r="C771" s="208"/>
      <c r="E771" s="34"/>
      <c r="F771" s="34"/>
      <c r="G771" s="34"/>
      <c r="H771" s="34"/>
      <c r="I771" s="34"/>
      <c r="J771" s="34"/>
      <c r="K771" s="34"/>
      <c r="M771" s="21"/>
      <c r="AE771" s="21"/>
      <c r="AF771" s="21"/>
      <c r="AG771" s="21"/>
      <c r="AH771" s="21"/>
    </row>
    <row r="772" spans="3:34" ht="15.75" customHeight="1">
      <c r="C772" s="208"/>
      <c r="E772" s="34"/>
      <c r="F772" s="34"/>
      <c r="G772" s="34"/>
      <c r="H772" s="34"/>
      <c r="I772" s="34"/>
      <c r="J772" s="34"/>
      <c r="K772" s="34"/>
      <c r="M772" s="21"/>
      <c r="AE772" s="21"/>
      <c r="AF772" s="21"/>
      <c r="AG772" s="21"/>
      <c r="AH772" s="21"/>
    </row>
    <row r="773" spans="3:34" ht="15.75" customHeight="1">
      <c r="C773" s="208"/>
      <c r="E773" s="34"/>
      <c r="F773" s="34"/>
      <c r="G773" s="34"/>
      <c r="H773" s="34"/>
      <c r="I773" s="34"/>
      <c r="J773" s="34"/>
      <c r="K773" s="34"/>
      <c r="M773" s="21"/>
      <c r="AE773" s="21"/>
      <c r="AF773" s="21"/>
      <c r="AG773" s="21"/>
      <c r="AH773" s="21"/>
    </row>
    <row r="774" spans="3:34" ht="15.75" customHeight="1">
      <c r="C774" s="208"/>
      <c r="E774" s="34"/>
      <c r="F774" s="34"/>
      <c r="G774" s="34"/>
      <c r="H774" s="34"/>
      <c r="I774" s="34"/>
      <c r="J774" s="34"/>
      <c r="K774" s="34"/>
      <c r="M774" s="21"/>
      <c r="AE774" s="21"/>
      <c r="AF774" s="21"/>
      <c r="AG774" s="21"/>
      <c r="AH774" s="21"/>
    </row>
    <row r="775" spans="3:34" ht="15.75" customHeight="1">
      <c r="C775" s="208"/>
      <c r="E775" s="34"/>
      <c r="F775" s="34"/>
      <c r="G775" s="34"/>
      <c r="H775" s="34"/>
      <c r="I775" s="34"/>
      <c r="J775" s="34"/>
      <c r="K775" s="34"/>
      <c r="M775" s="21"/>
      <c r="AE775" s="21"/>
      <c r="AF775" s="21"/>
      <c r="AG775" s="21"/>
      <c r="AH775" s="21"/>
    </row>
    <row r="776" spans="3:34" ht="15.75" customHeight="1">
      <c r="C776" s="208"/>
      <c r="E776" s="34"/>
      <c r="F776" s="34"/>
      <c r="G776" s="34"/>
      <c r="H776" s="34"/>
      <c r="I776" s="34"/>
      <c r="J776" s="34"/>
      <c r="K776" s="34"/>
      <c r="M776" s="21"/>
      <c r="AE776" s="21"/>
      <c r="AF776" s="21"/>
      <c r="AG776" s="21"/>
      <c r="AH776" s="21"/>
    </row>
    <row r="777" spans="3:34" ht="15.75" customHeight="1">
      <c r="C777" s="208"/>
      <c r="E777" s="34"/>
      <c r="F777" s="34"/>
      <c r="G777" s="34"/>
      <c r="H777" s="34"/>
      <c r="I777" s="34"/>
      <c r="J777" s="34"/>
      <c r="K777" s="34"/>
      <c r="M777" s="21"/>
      <c r="AE777" s="21"/>
      <c r="AF777" s="21"/>
      <c r="AG777" s="21"/>
      <c r="AH777" s="21"/>
    </row>
    <row r="778" spans="3:34" ht="15.75" customHeight="1">
      <c r="C778" s="208"/>
      <c r="E778" s="34"/>
      <c r="F778" s="34"/>
      <c r="G778" s="34"/>
      <c r="H778" s="34"/>
      <c r="I778" s="34"/>
      <c r="J778" s="34"/>
      <c r="K778" s="34"/>
      <c r="M778" s="21"/>
      <c r="AE778" s="21"/>
      <c r="AF778" s="21"/>
      <c r="AG778" s="21"/>
      <c r="AH778" s="21"/>
    </row>
    <row r="779" spans="3:34" ht="15.75" customHeight="1">
      <c r="C779" s="208"/>
      <c r="E779" s="34"/>
      <c r="F779" s="34"/>
      <c r="G779" s="34"/>
      <c r="H779" s="34"/>
      <c r="I779" s="34"/>
      <c r="J779" s="34"/>
      <c r="K779" s="34"/>
      <c r="M779" s="21"/>
      <c r="AE779" s="21"/>
      <c r="AF779" s="21"/>
      <c r="AG779" s="21"/>
      <c r="AH779" s="21"/>
    </row>
    <row r="780" spans="3:34" ht="15.75" customHeight="1">
      <c r="C780" s="208"/>
      <c r="E780" s="34"/>
      <c r="F780" s="34"/>
      <c r="G780" s="34"/>
      <c r="H780" s="34"/>
      <c r="I780" s="34"/>
      <c r="J780" s="34"/>
      <c r="K780" s="34"/>
      <c r="M780" s="21"/>
      <c r="AE780" s="21"/>
      <c r="AF780" s="21"/>
      <c r="AG780" s="21"/>
      <c r="AH780" s="21"/>
    </row>
    <row r="781" spans="3:34" ht="15.75" customHeight="1">
      <c r="C781" s="208"/>
      <c r="E781" s="34"/>
      <c r="F781" s="34"/>
      <c r="G781" s="34"/>
      <c r="H781" s="34"/>
      <c r="I781" s="34"/>
      <c r="J781" s="34"/>
      <c r="K781" s="34"/>
      <c r="M781" s="21"/>
      <c r="AE781" s="21"/>
      <c r="AF781" s="21"/>
      <c r="AG781" s="21"/>
      <c r="AH781" s="21"/>
    </row>
    <row r="782" spans="3:34" ht="15.75" customHeight="1">
      <c r="C782" s="208"/>
      <c r="E782" s="34"/>
      <c r="F782" s="34"/>
      <c r="G782" s="34"/>
      <c r="H782" s="34"/>
      <c r="I782" s="34"/>
      <c r="J782" s="34"/>
      <c r="K782" s="34"/>
      <c r="M782" s="21"/>
      <c r="AE782" s="21"/>
      <c r="AF782" s="21"/>
      <c r="AG782" s="21"/>
      <c r="AH782" s="21"/>
    </row>
    <row r="783" spans="3:34" ht="15.75" customHeight="1">
      <c r="C783" s="208"/>
      <c r="E783" s="34"/>
      <c r="F783" s="34"/>
      <c r="G783" s="34"/>
      <c r="H783" s="34"/>
      <c r="I783" s="34"/>
      <c r="J783" s="34"/>
      <c r="K783" s="34"/>
      <c r="M783" s="21"/>
      <c r="AE783" s="21"/>
      <c r="AF783" s="21"/>
      <c r="AG783" s="21"/>
      <c r="AH783" s="21"/>
    </row>
    <row r="784" spans="3:34" ht="15.75" customHeight="1">
      <c r="C784" s="208"/>
      <c r="E784" s="34"/>
      <c r="F784" s="34"/>
      <c r="G784" s="34"/>
      <c r="H784" s="34"/>
      <c r="I784" s="34"/>
      <c r="J784" s="34"/>
      <c r="K784" s="34"/>
      <c r="M784" s="21"/>
      <c r="AE784" s="21"/>
      <c r="AF784" s="21"/>
      <c r="AG784" s="21"/>
      <c r="AH784" s="21"/>
    </row>
    <row r="785" spans="3:34" ht="15.75" customHeight="1">
      <c r="C785" s="208"/>
      <c r="E785" s="34"/>
      <c r="F785" s="34"/>
      <c r="G785" s="34"/>
      <c r="H785" s="34"/>
      <c r="I785" s="34"/>
      <c r="J785" s="34"/>
      <c r="K785" s="34"/>
      <c r="M785" s="21"/>
      <c r="AE785" s="21"/>
      <c r="AF785" s="21"/>
      <c r="AG785" s="21"/>
      <c r="AH785" s="21"/>
    </row>
    <row r="786" spans="3:34" ht="15.75" customHeight="1">
      <c r="C786" s="208"/>
      <c r="E786" s="34"/>
      <c r="F786" s="34"/>
      <c r="G786" s="34"/>
      <c r="H786" s="34"/>
      <c r="I786" s="34"/>
      <c r="J786" s="34"/>
      <c r="K786" s="34"/>
      <c r="M786" s="21"/>
      <c r="AE786" s="21"/>
      <c r="AF786" s="21"/>
      <c r="AG786" s="21"/>
      <c r="AH786" s="21"/>
    </row>
    <row r="787" spans="3:34" ht="15.75" customHeight="1">
      <c r="C787" s="208"/>
      <c r="E787" s="34"/>
      <c r="F787" s="34"/>
      <c r="G787" s="34"/>
      <c r="H787" s="34"/>
      <c r="I787" s="34"/>
      <c r="J787" s="34"/>
      <c r="K787" s="34"/>
      <c r="M787" s="21"/>
      <c r="AE787" s="21"/>
      <c r="AF787" s="21"/>
      <c r="AG787" s="21"/>
      <c r="AH787" s="21"/>
    </row>
    <row r="788" spans="3:34" ht="15.75" customHeight="1">
      <c r="C788" s="208"/>
      <c r="E788" s="34"/>
      <c r="F788" s="34"/>
      <c r="G788" s="34"/>
      <c r="H788" s="34"/>
      <c r="I788" s="34"/>
      <c r="J788" s="34"/>
      <c r="K788" s="34"/>
      <c r="M788" s="21"/>
      <c r="AE788" s="21"/>
      <c r="AF788" s="21"/>
      <c r="AG788" s="21"/>
      <c r="AH788" s="21"/>
    </row>
    <row r="789" spans="3:34" ht="15.75" customHeight="1">
      <c r="C789" s="208"/>
      <c r="E789" s="34"/>
      <c r="F789" s="34"/>
      <c r="G789" s="34"/>
      <c r="H789" s="34"/>
      <c r="I789" s="34"/>
      <c r="J789" s="34"/>
      <c r="K789" s="34"/>
      <c r="M789" s="21"/>
      <c r="AE789" s="21"/>
      <c r="AF789" s="21"/>
      <c r="AG789" s="21"/>
      <c r="AH789" s="21"/>
    </row>
    <row r="790" spans="3:34" ht="15.75" customHeight="1">
      <c r="C790" s="208"/>
      <c r="E790" s="34"/>
      <c r="F790" s="34"/>
      <c r="G790" s="34"/>
      <c r="H790" s="34"/>
      <c r="I790" s="34"/>
      <c r="J790" s="34"/>
      <c r="K790" s="34"/>
      <c r="M790" s="21"/>
      <c r="AE790" s="21"/>
      <c r="AF790" s="21"/>
      <c r="AG790" s="21"/>
      <c r="AH790" s="21"/>
    </row>
    <row r="791" spans="3:34" ht="15.75" customHeight="1">
      <c r="C791" s="208"/>
      <c r="E791" s="34"/>
      <c r="F791" s="34"/>
      <c r="G791" s="34"/>
      <c r="H791" s="34"/>
      <c r="I791" s="34"/>
      <c r="J791" s="34"/>
      <c r="K791" s="34"/>
      <c r="M791" s="21"/>
      <c r="AE791" s="21"/>
      <c r="AF791" s="21"/>
      <c r="AG791" s="21"/>
      <c r="AH791" s="21"/>
    </row>
    <row r="792" spans="3:34" ht="15.75" customHeight="1">
      <c r="C792" s="208"/>
      <c r="E792" s="34"/>
      <c r="F792" s="34"/>
      <c r="G792" s="34"/>
      <c r="H792" s="34"/>
      <c r="I792" s="34"/>
      <c r="J792" s="34"/>
      <c r="K792" s="34"/>
      <c r="M792" s="21"/>
      <c r="AE792" s="21"/>
      <c r="AF792" s="21"/>
      <c r="AG792" s="21"/>
      <c r="AH792" s="21"/>
    </row>
    <row r="793" spans="3:34" ht="15.75" customHeight="1">
      <c r="C793" s="208"/>
      <c r="E793" s="34"/>
      <c r="F793" s="34"/>
      <c r="G793" s="34"/>
      <c r="H793" s="34"/>
      <c r="I793" s="34"/>
      <c r="J793" s="34"/>
      <c r="K793" s="34"/>
      <c r="M793" s="21"/>
      <c r="AE793" s="21"/>
      <c r="AF793" s="21"/>
      <c r="AG793" s="21"/>
      <c r="AH793" s="21"/>
    </row>
    <row r="794" spans="3:34" ht="15.75" customHeight="1">
      <c r="C794" s="208"/>
      <c r="E794" s="34"/>
      <c r="F794" s="34"/>
      <c r="G794" s="34"/>
      <c r="H794" s="34"/>
      <c r="I794" s="34"/>
      <c r="J794" s="34"/>
      <c r="K794" s="34"/>
      <c r="M794" s="21"/>
      <c r="AE794" s="21"/>
      <c r="AF794" s="21"/>
      <c r="AG794" s="21"/>
      <c r="AH794" s="21"/>
    </row>
    <row r="795" spans="3:34" ht="15.75" customHeight="1">
      <c r="C795" s="208"/>
      <c r="E795" s="34"/>
      <c r="F795" s="34"/>
      <c r="G795" s="34"/>
      <c r="H795" s="34"/>
      <c r="I795" s="34"/>
      <c r="J795" s="34"/>
      <c r="K795" s="34"/>
      <c r="M795" s="21"/>
      <c r="AE795" s="21"/>
      <c r="AF795" s="21"/>
      <c r="AG795" s="21"/>
      <c r="AH795" s="21"/>
    </row>
    <row r="796" spans="3:34" ht="15.75" customHeight="1">
      <c r="C796" s="208"/>
      <c r="E796" s="34"/>
      <c r="F796" s="34"/>
      <c r="G796" s="34"/>
      <c r="H796" s="34"/>
      <c r="I796" s="34"/>
      <c r="J796" s="34"/>
      <c r="K796" s="34"/>
      <c r="M796" s="21"/>
      <c r="AE796" s="21"/>
      <c r="AF796" s="21"/>
      <c r="AG796" s="21"/>
      <c r="AH796" s="21"/>
    </row>
    <row r="797" spans="3:34" ht="15.75" customHeight="1">
      <c r="C797" s="208"/>
      <c r="E797" s="34"/>
      <c r="F797" s="34"/>
      <c r="G797" s="34"/>
      <c r="H797" s="34"/>
      <c r="I797" s="34"/>
      <c r="J797" s="34"/>
      <c r="K797" s="34"/>
      <c r="M797" s="21"/>
      <c r="AE797" s="21"/>
      <c r="AF797" s="21"/>
      <c r="AG797" s="21"/>
      <c r="AH797" s="21"/>
    </row>
    <row r="798" spans="3:34" ht="15.75" customHeight="1">
      <c r="C798" s="208"/>
      <c r="E798" s="34"/>
      <c r="F798" s="34"/>
      <c r="G798" s="34"/>
      <c r="H798" s="34"/>
      <c r="I798" s="34"/>
      <c r="J798" s="34"/>
      <c r="K798" s="34"/>
      <c r="M798" s="21"/>
      <c r="AE798" s="21"/>
      <c r="AF798" s="21"/>
      <c r="AG798" s="21"/>
      <c r="AH798" s="21"/>
    </row>
    <row r="799" spans="3:34" ht="15.75" customHeight="1">
      <c r="C799" s="208"/>
      <c r="E799" s="34"/>
      <c r="F799" s="34"/>
      <c r="G799" s="34"/>
      <c r="H799" s="34"/>
      <c r="I799" s="34"/>
      <c r="J799" s="34"/>
      <c r="K799" s="34"/>
      <c r="M799" s="21"/>
      <c r="AE799" s="21"/>
      <c r="AF799" s="21"/>
      <c r="AG799" s="21"/>
      <c r="AH799" s="21"/>
    </row>
    <row r="800" spans="3:34" ht="15.75" customHeight="1">
      <c r="C800" s="208"/>
      <c r="E800" s="34"/>
      <c r="F800" s="34"/>
      <c r="G800" s="34"/>
      <c r="H800" s="34"/>
      <c r="I800" s="34"/>
      <c r="J800" s="34"/>
      <c r="K800" s="34"/>
      <c r="M800" s="21"/>
      <c r="AE800" s="21"/>
      <c r="AF800" s="21"/>
      <c r="AG800" s="21"/>
      <c r="AH800" s="21"/>
    </row>
    <row r="801" spans="3:34" ht="15.75" customHeight="1">
      <c r="C801" s="208"/>
      <c r="E801" s="34"/>
      <c r="F801" s="34"/>
      <c r="G801" s="34"/>
      <c r="H801" s="34"/>
      <c r="I801" s="34"/>
      <c r="J801" s="34"/>
      <c r="K801" s="34"/>
      <c r="M801" s="21"/>
      <c r="AE801" s="21"/>
      <c r="AF801" s="21"/>
      <c r="AG801" s="21"/>
      <c r="AH801" s="21"/>
    </row>
    <row r="802" spans="3:34" ht="15.75" customHeight="1">
      <c r="C802" s="208"/>
      <c r="E802" s="34"/>
      <c r="F802" s="34"/>
      <c r="G802" s="34"/>
      <c r="H802" s="34"/>
      <c r="I802" s="34"/>
      <c r="J802" s="34"/>
      <c r="K802" s="34"/>
      <c r="M802" s="21"/>
      <c r="AE802" s="21"/>
      <c r="AF802" s="21"/>
      <c r="AG802" s="21"/>
      <c r="AH802" s="21"/>
    </row>
    <row r="803" spans="3:34" ht="15.75" customHeight="1">
      <c r="C803" s="208"/>
      <c r="E803" s="34"/>
      <c r="F803" s="34"/>
      <c r="G803" s="34"/>
      <c r="H803" s="34"/>
      <c r="I803" s="34"/>
      <c r="J803" s="34"/>
      <c r="K803" s="34"/>
      <c r="M803" s="21"/>
      <c r="AE803" s="21"/>
      <c r="AF803" s="21"/>
      <c r="AG803" s="21"/>
      <c r="AH803" s="21"/>
    </row>
    <row r="804" spans="3:34" ht="15.75" customHeight="1">
      <c r="C804" s="208"/>
      <c r="E804" s="34"/>
      <c r="F804" s="34"/>
      <c r="G804" s="34"/>
      <c r="H804" s="34"/>
      <c r="I804" s="34"/>
      <c r="J804" s="34"/>
      <c r="K804" s="34"/>
      <c r="M804" s="21"/>
      <c r="AE804" s="21"/>
      <c r="AF804" s="21"/>
      <c r="AG804" s="21"/>
      <c r="AH804" s="21"/>
    </row>
    <row r="805" spans="3:34" ht="15.75" customHeight="1">
      <c r="C805" s="208"/>
      <c r="E805" s="34"/>
      <c r="F805" s="34"/>
      <c r="G805" s="34"/>
      <c r="H805" s="34"/>
      <c r="I805" s="34"/>
      <c r="J805" s="34"/>
      <c r="K805" s="34"/>
      <c r="M805" s="21"/>
      <c r="AE805" s="21"/>
      <c r="AF805" s="21"/>
      <c r="AG805" s="21"/>
      <c r="AH805" s="21"/>
    </row>
    <row r="806" spans="3:34" ht="15.75" customHeight="1">
      <c r="C806" s="208"/>
      <c r="E806" s="34"/>
      <c r="F806" s="34"/>
      <c r="G806" s="34"/>
      <c r="H806" s="34"/>
      <c r="I806" s="34"/>
      <c r="J806" s="34"/>
      <c r="K806" s="34"/>
      <c r="M806" s="21"/>
      <c r="AE806" s="21"/>
      <c r="AF806" s="21"/>
      <c r="AG806" s="21"/>
      <c r="AH806" s="21"/>
    </row>
    <row r="807" spans="3:34" ht="15.75" customHeight="1">
      <c r="C807" s="208"/>
      <c r="E807" s="34"/>
      <c r="F807" s="34"/>
      <c r="G807" s="34"/>
      <c r="H807" s="34"/>
      <c r="I807" s="34"/>
      <c r="J807" s="34"/>
      <c r="K807" s="34"/>
      <c r="M807" s="21"/>
      <c r="AE807" s="21"/>
      <c r="AF807" s="21"/>
      <c r="AG807" s="21"/>
      <c r="AH807" s="21"/>
    </row>
    <row r="808" spans="3:34" ht="15.75" customHeight="1">
      <c r="C808" s="208"/>
      <c r="E808" s="34"/>
      <c r="F808" s="34"/>
      <c r="G808" s="34"/>
      <c r="H808" s="34"/>
      <c r="I808" s="34"/>
      <c r="J808" s="34"/>
      <c r="K808" s="34"/>
      <c r="M808" s="21"/>
      <c r="AE808" s="21"/>
      <c r="AF808" s="21"/>
      <c r="AG808" s="21"/>
      <c r="AH808" s="21"/>
    </row>
    <row r="809" spans="3:34" ht="15.75" customHeight="1">
      <c r="C809" s="208"/>
      <c r="E809" s="34"/>
      <c r="F809" s="34"/>
      <c r="G809" s="34"/>
      <c r="H809" s="34"/>
      <c r="I809" s="34"/>
      <c r="J809" s="34"/>
      <c r="K809" s="34"/>
      <c r="M809" s="21"/>
      <c r="AE809" s="21"/>
      <c r="AF809" s="21"/>
      <c r="AG809" s="21"/>
      <c r="AH809" s="21"/>
    </row>
    <row r="810" spans="3:34" ht="15.75" customHeight="1">
      <c r="C810" s="208"/>
      <c r="E810" s="34"/>
      <c r="F810" s="34"/>
      <c r="G810" s="34"/>
      <c r="H810" s="34"/>
      <c r="I810" s="34"/>
      <c r="J810" s="34"/>
      <c r="K810" s="34"/>
      <c r="M810" s="21"/>
      <c r="AE810" s="21"/>
      <c r="AF810" s="21"/>
      <c r="AG810" s="21"/>
      <c r="AH810" s="21"/>
    </row>
    <row r="811" spans="3:34" ht="15.75" customHeight="1">
      <c r="C811" s="208"/>
      <c r="E811" s="34"/>
      <c r="F811" s="34"/>
      <c r="G811" s="34"/>
      <c r="H811" s="34"/>
      <c r="I811" s="34"/>
      <c r="J811" s="34"/>
      <c r="K811" s="34"/>
      <c r="M811" s="21"/>
      <c r="AE811" s="21"/>
      <c r="AF811" s="21"/>
      <c r="AG811" s="21"/>
      <c r="AH811" s="21"/>
    </row>
    <row r="812" spans="3:34" ht="15.75" customHeight="1">
      <c r="C812" s="208"/>
      <c r="E812" s="34"/>
      <c r="F812" s="34"/>
      <c r="G812" s="34"/>
      <c r="H812" s="34"/>
      <c r="I812" s="34"/>
      <c r="J812" s="34"/>
      <c r="K812" s="34"/>
      <c r="M812" s="21"/>
      <c r="AE812" s="21"/>
      <c r="AF812" s="21"/>
      <c r="AG812" s="21"/>
      <c r="AH812" s="21"/>
    </row>
    <row r="813" spans="3:34" ht="15.75" customHeight="1">
      <c r="C813" s="208"/>
      <c r="E813" s="34"/>
      <c r="F813" s="34"/>
      <c r="G813" s="34"/>
      <c r="H813" s="34"/>
      <c r="I813" s="34"/>
      <c r="J813" s="34"/>
      <c r="K813" s="34"/>
      <c r="M813" s="21"/>
      <c r="AE813" s="21"/>
      <c r="AF813" s="21"/>
      <c r="AG813" s="21"/>
      <c r="AH813" s="21"/>
    </row>
    <row r="814" spans="3:34" ht="15.75" customHeight="1">
      <c r="C814" s="208"/>
      <c r="E814" s="34"/>
      <c r="F814" s="34"/>
      <c r="G814" s="34"/>
      <c r="H814" s="34"/>
      <c r="I814" s="34"/>
      <c r="J814" s="34"/>
      <c r="K814" s="34"/>
      <c r="M814" s="21"/>
      <c r="AE814" s="21"/>
      <c r="AF814" s="21"/>
      <c r="AG814" s="21"/>
      <c r="AH814" s="21"/>
    </row>
    <row r="815" spans="3:34" ht="15.75" customHeight="1">
      <c r="C815" s="208"/>
      <c r="E815" s="34"/>
      <c r="F815" s="34"/>
      <c r="G815" s="34"/>
      <c r="H815" s="34"/>
      <c r="I815" s="34"/>
      <c r="J815" s="34"/>
      <c r="K815" s="34"/>
      <c r="M815" s="21"/>
      <c r="AE815" s="21"/>
      <c r="AF815" s="21"/>
      <c r="AG815" s="21"/>
      <c r="AH815" s="21"/>
    </row>
    <row r="816" spans="3:34" ht="15.75" customHeight="1">
      <c r="C816" s="208"/>
      <c r="E816" s="34"/>
      <c r="F816" s="34"/>
      <c r="G816" s="34"/>
      <c r="H816" s="34"/>
      <c r="I816" s="34"/>
      <c r="J816" s="34"/>
      <c r="K816" s="34"/>
      <c r="M816" s="21"/>
      <c r="AE816" s="21"/>
      <c r="AF816" s="21"/>
      <c r="AG816" s="21"/>
      <c r="AH816" s="21"/>
    </row>
    <row r="817" spans="3:34" ht="15.75" customHeight="1">
      <c r="C817" s="208"/>
      <c r="E817" s="34"/>
      <c r="F817" s="34"/>
      <c r="G817" s="34"/>
      <c r="H817" s="34"/>
      <c r="I817" s="34"/>
      <c r="J817" s="34"/>
      <c r="K817" s="34"/>
      <c r="M817" s="21"/>
      <c r="AE817" s="21"/>
      <c r="AF817" s="21"/>
      <c r="AG817" s="21"/>
      <c r="AH817" s="21"/>
    </row>
    <row r="818" spans="3:34" ht="15.75" customHeight="1">
      <c r="C818" s="208"/>
      <c r="E818" s="34"/>
      <c r="F818" s="34"/>
      <c r="G818" s="34"/>
      <c r="H818" s="34"/>
      <c r="I818" s="34"/>
      <c r="J818" s="34"/>
      <c r="K818" s="34"/>
      <c r="M818" s="21"/>
      <c r="AE818" s="21"/>
      <c r="AF818" s="21"/>
      <c r="AG818" s="21"/>
      <c r="AH818" s="21"/>
    </row>
    <row r="819" spans="3:34" ht="15.75" customHeight="1">
      <c r="C819" s="208"/>
      <c r="E819" s="34"/>
      <c r="F819" s="34"/>
      <c r="G819" s="34"/>
      <c r="H819" s="34"/>
      <c r="I819" s="34"/>
      <c r="J819" s="34"/>
      <c r="K819" s="34"/>
      <c r="M819" s="21"/>
      <c r="AE819" s="21"/>
      <c r="AF819" s="21"/>
      <c r="AG819" s="21"/>
      <c r="AH819" s="21"/>
    </row>
    <row r="820" spans="3:34" ht="15.75" customHeight="1">
      <c r="C820" s="208"/>
      <c r="E820" s="34"/>
      <c r="F820" s="34"/>
      <c r="G820" s="34"/>
      <c r="H820" s="34"/>
      <c r="I820" s="34"/>
      <c r="J820" s="34"/>
      <c r="K820" s="34"/>
      <c r="M820" s="21"/>
      <c r="AE820" s="21"/>
      <c r="AF820" s="21"/>
      <c r="AG820" s="21"/>
      <c r="AH820" s="21"/>
    </row>
    <row r="821" spans="3:34" ht="15.75" customHeight="1">
      <c r="C821" s="208"/>
      <c r="E821" s="34"/>
      <c r="F821" s="34"/>
      <c r="G821" s="34"/>
      <c r="H821" s="34"/>
      <c r="I821" s="34"/>
      <c r="J821" s="34"/>
      <c r="K821" s="34"/>
      <c r="M821" s="21"/>
      <c r="AE821" s="21"/>
      <c r="AF821" s="21"/>
      <c r="AG821" s="21"/>
      <c r="AH821" s="21"/>
    </row>
    <row r="822" spans="3:34" ht="15.75" customHeight="1">
      <c r="C822" s="208"/>
      <c r="E822" s="34"/>
      <c r="F822" s="34"/>
      <c r="G822" s="34"/>
      <c r="H822" s="34"/>
      <c r="I822" s="34"/>
      <c r="J822" s="34"/>
      <c r="K822" s="34"/>
      <c r="M822" s="21"/>
      <c r="AE822" s="21"/>
      <c r="AF822" s="21"/>
      <c r="AG822" s="21"/>
      <c r="AH822" s="21"/>
    </row>
    <row r="823" spans="3:34" ht="15.75" customHeight="1">
      <c r="C823" s="208"/>
      <c r="E823" s="34"/>
      <c r="F823" s="34"/>
      <c r="G823" s="34"/>
      <c r="H823" s="34"/>
      <c r="I823" s="34"/>
      <c r="J823" s="34"/>
      <c r="K823" s="34"/>
      <c r="M823" s="21"/>
      <c r="AE823" s="21"/>
      <c r="AF823" s="21"/>
      <c r="AG823" s="21"/>
      <c r="AH823" s="21"/>
    </row>
    <row r="824" spans="3:34" ht="15.75" customHeight="1">
      <c r="C824" s="208"/>
      <c r="E824" s="34"/>
      <c r="F824" s="34"/>
      <c r="G824" s="34"/>
      <c r="H824" s="34"/>
      <c r="I824" s="34"/>
      <c r="J824" s="34"/>
      <c r="K824" s="34"/>
      <c r="M824" s="21"/>
      <c r="AE824" s="21"/>
      <c r="AF824" s="21"/>
      <c r="AG824" s="21"/>
      <c r="AH824" s="21"/>
    </row>
    <row r="825" spans="3:34" ht="15.75" customHeight="1">
      <c r="C825" s="208"/>
      <c r="E825" s="34"/>
      <c r="F825" s="34"/>
      <c r="G825" s="34"/>
      <c r="H825" s="34"/>
      <c r="I825" s="34"/>
      <c r="J825" s="34"/>
      <c r="K825" s="34"/>
      <c r="M825" s="21"/>
      <c r="AE825" s="21"/>
      <c r="AF825" s="21"/>
      <c r="AG825" s="21"/>
      <c r="AH825" s="21"/>
    </row>
    <row r="826" spans="3:34" ht="15.75" customHeight="1">
      <c r="C826" s="208"/>
      <c r="E826" s="34"/>
      <c r="F826" s="34"/>
      <c r="G826" s="34"/>
      <c r="H826" s="34"/>
      <c r="I826" s="34"/>
      <c r="J826" s="34"/>
      <c r="K826" s="34"/>
      <c r="M826" s="21"/>
      <c r="AE826" s="21"/>
      <c r="AF826" s="21"/>
      <c r="AG826" s="21"/>
      <c r="AH826" s="21"/>
    </row>
    <row r="827" spans="3:34" ht="15.75" customHeight="1">
      <c r="C827" s="208"/>
      <c r="E827" s="34"/>
      <c r="F827" s="34"/>
      <c r="G827" s="34"/>
      <c r="H827" s="34"/>
      <c r="I827" s="34"/>
      <c r="J827" s="34"/>
      <c r="K827" s="34"/>
      <c r="M827" s="21"/>
      <c r="AE827" s="21"/>
      <c r="AF827" s="21"/>
      <c r="AG827" s="21"/>
      <c r="AH827" s="21"/>
    </row>
    <row r="828" spans="3:34" ht="15.75" customHeight="1">
      <c r="C828" s="208"/>
      <c r="E828" s="34"/>
      <c r="F828" s="34"/>
      <c r="G828" s="34"/>
      <c r="H828" s="34"/>
      <c r="I828" s="34"/>
      <c r="J828" s="34"/>
      <c r="K828" s="34"/>
      <c r="M828" s="21"/>
      <c r="AE828" s="21"/>
      <c r="AF828" s="21"/>
      <c r="AG828" s="21"/>
      <c r="AH828" s="21"/>
    </row>
    <row r="829" spans="3:34" ht="15.75" customHeight="1">
      <c r="C829" s="208"/>
      <c r="E829" s="34"/>
      <c r="F829" s="34"/>
      <c r="G829" s="34"/>
      <c r="H829" s="34"/>
      <c r="I829" s="34"/>
      <c r="J829" s="34"/>
      <c r="K829" s="34"/>
      <c r="M829" s="21"/>
      <c r="AE829" s="21"/>
      <c r="AF829" s="21"/>
      <c r="AG829" s="21"/>
      <c r="AH829" s="21"/>
    </row>
    <row r="830" spans="3:34" ht="15.75" customHeight="1">
      <c r="C830" s="208"/>
      <c r="E830" s="34"/>
      <c r="F830" s="34"/>
      <c r="G830" s="34"/>
      <c r="H830" s="34"/>
      <c r="I830" s="34"/>
      <c r="J830" s="34"/>
      <c r="K830" s="34"/>
      <c r="M830" s="21"/>
      <c r="AE830" s="21"/>
      <c r="AF830" s="21"/>
      <c r="AG830" s="21"/>
      <c r="AH830" s="21"/>
    </row>
    <row r="831" spans="3:34" ht="15.75" customHeight="1">
      <c r="C831" s="208"/>
      <c r="E831" s="34"/>
      <c r="F831" s="34"/>
      <c r="G831" s="34"/>
      <c r="H831" s="34"/>
      <c r="I831" s="34"/>
      <c r="J831" s="34"/>
      <c r="K831" s="34"/>
      <c r="M831" s="21"/>
      <c r="AE831" s="21"/>
      <c r="AF831" s="21"/>
      <c r="AG831" s="21"/>
      <c r="AH831" s="21"/>
    </row>
    <row r="832" spans="3:34" ht="15.75" customHeight="1">
      <c r="C832" s="208"/>
      <c r="E832" s="34"/>
      <c r="F832" s="34"/>
      <c r="G832" s="34"/>
      <c r="H832" s="34"/>
      <c r="I832" s="34"/>
      <c r="J832" s="34"/>
      <c r="K832" s="34"/>
      <c r="M832" s="21"/>
      <c r="AE832" s="21"/>
      <c r="AF832" s="21"/>
      <c r="AG832" s="21"/>
      <c r="AH832" s="21"/>
    </row>
    <row r="833" spans="3:34" ht="15.75" customHeight="1">
      <c r="C833" s="208"/>
      <c r="E833" s="34"/>
      <c r="F833" s="34"/>
      <c r="G833" s="34"/>
      <c r="H833" s="34"/>
      <c r="I833" s="34"/>
      <c r="J833" s="34"/>
      <c r="K833" s="34"/>
      <c r="M833" s="21"/>
      <c r="AE833" s="21"/>
      <c r="AF833" s="21"/>
      <c r="AG833" s="21"/>
      <c r="AH833" s="21"/>
    </row>
    <row r="834" spans="3:34" ht="15.75" customHeight="1">
      <c r="C834" s="208"/>
      <c r="E834" s="34"/>
      <c r="F834" s="34"/>
      <c r="G834" s="34"/>
      <c r="H834" s="34"/>
      <c r="I834" s="34"/>
      <c r="J834" s="34"/>
      <c r="K834" s="34"/>
      <c r="M834" s="21"/>
      <c r="AE834" s="21"/>
      <c r="AF834" s="21"/>
      <c r="AG834" s="21"/>
      <c r="AH834" s="21"/>
    </row>
    <row r="835" spans="3:34" ht="15.75" customHeight="1">
      <c r="C835" s="208"/>
      <c r="E835" s="34"/>
      <c r="F835" s="34"/>
      <c r="G835" s="34"/>
      <c r="H835" s="34"/>
      <c r="I835" s="34"/>
      <c r="J835" s="34"/>
      <c r="K835" s="34"/>
      <c r="M835" s="21"/>
      <c r="AE835" s="21"/>
      <c r="AF835" s="21"/>
      <c r="AG835" s="21"/>
      <c r="AH835" s="21"/>
    </row>
    <row r="836" spans="3:34" ht="15.75" customHeight="1">
      <c r="C836" s="208"/>
      <c r="E836" s="34"/>
      <c r="F836" s="34"/>
      <c r="G836" s="34"/>
      <c r="H836" s="34"/>
      <c r="I836" s="34"/>
      <c r="J836" s="34"/>
      <c r="K836" s="34"/>
      <c r="M836" s="21"/>
      <c r="AE836" s="21"/>
      <c r="AF836" s="21"/>
      <c r="AG836" s="21"/>
      <c r="AH836" s="21"/>
    </row>
    <row r="837" spans="3:34" ht="15.75" customHeight="1">
      <c r="C837" s="208"/>
      <c r="E837" s="34"/>
      <c r="F837" s="34"/>
      <c r="G837" s="34"/>
      <c r="H837" s="34"/>
      <c r="I837" s="34"/>
      <c r="J837" s="34"/>
      <c r="K837" s="34"/>
      <c r="M837" s="21"/>
      <c r="AE837" s="21"/>
      <c r="AF837" s="21"/>
      <c r="AG837" s="21"/>
      <c r="AH837" s="21"/>
    </row>
    <row r="838" spans="3:34" ht="15.75" customHeight="1">
      <c r="C838" s="208"/>
      <c r="E838" s="34"/>
      <c r="F838" s="34"/>
      <c r="G838" s="34"/>
      <c r="H838" s="34"/>
      <c r="I838" s="34"/>
      <c r="J838" s="34"/>
      <c r="K838" s="34"/>
      <c r="M838" s="21"/>
      <c r="AE838" s="21"/>
      <c r="AF838" s="21"/>
      <c r="AG838" s="21"/>
      <c r="AH838" s="21"/>
    </row>
    <row r="839" spans="3:34" ht="15.75" customHeight="1">
      <c r="C839" s="208"/>
      <c r="E839" s="34"/>
      <c r="F839" s="34"/>
      <c r="G839" s="34"/>
      <c r="H839" s="34"/>
      <c r="I839" s="34"/>
      <c r="J839" s="34"/>
      <c r="K839" s="34"/>
      <c r="M839" s="21"/>
      <c r="AE839" s="21"/>
      <c r="AF839" s="21"/>
      <c r="AG839" s="21"/>
      <c r="AH839" s="21"/>
    </row>
    <row r="840" spans="3:34" ht="15.75" customHeight="1">
      <c r="C840" s="208"/>
      <c r="E840" s="34"/>
      <c r="F840" s="34"/>
      <c r="G840" s="34"/>
      <c r="H840" s="34"/>
      <c r="I840" s="34"/>
      <c r="J840" s="34"/>
      <c r="K840" s="34"/>
      <c r="M840" s="21"/>
      <c r="AE840" s="21"/>
      <c r="AF840" s="21"/>
      <c r="AG840" s="21"/>
      <c r="AH840" s="21"/>
    </row>
    <row r="841" spans="3:34" ht="15.75" customHeight="1">
      <c r="C841" s="208"/>
      <c r="E841" s="34"/>
      <c r="F841" s="34"/>
      <c r="G841" s="34"/>
      <c r="H841" s="34"/>
      <c r="I841" s="34"/>
      <c r="J841" s="34"/>
      <c r="K841" s="34"/>
      <c r="M841" s="21"/>
      <c r="AE841" s="21"/>
      <c r="AF841" s="21"/>
      <c r="AG841" s="21"/>
      <c r="AH841" s="21"/>
    </row>
    <row r="842" spans="3:34" ht="15.75" customHeight="1">
      <c r="C842" s="208"/>
      <c r="E842" s="34"/>
      <c r="F842" s="34"/>
      <c r="G842" s="34"/>
      <c r="H842" s="34"/>
      <c r="I842" s="34"/>
      <c r="J842" s="34"/>
      <c r="K842" s="34"/>
      <c r="M842" s="21"/>
      <c r="AE842" s="21"/>
      <c r="AF842" s="21"/>
      <c r="AG842" s="21"/>
      <c r="AH842" s="21"/>
    </row>
    <row r="843" spans="3:34" ht="15.75" customHeight="1">
      <c r="C843" s="208"/>
      <c r="E843" s="34"/>
      <c r="F843" s="34"/>
      <c r="G843" s="34"/>
      <c r="H843" s="34"/>
      <c r="I843" s="34"/>
      <c r="J843" s="34"/>
      <c r="K843" s="34"/>
      <c r="M843" s="21"/>
      <c r="AE843" s="21"/>
      <c r="AF843" s="21"/>
      <c r="AG843" s="21"/>
      <c r="AH843" s="21"/>
    </row>
    <row r="844" spans="3:34" ht="15.75" customHeight="1">
      <c r="C844" s="208"/>
      <c r="E844" s="34"/>
      <c r="F844" s="34"/>
      <c r="G844" s="34"/>
      <c r="H844" s="34"/>
      <c r="I844" s="34"/>
      <c r="J844" s="34"/>
      <c r="K844" s="34"/>
      <c r="M844" s="21"/>
      <c r="AE844" s="21"/>
      <c r="AF844" s="21"/>
      <c r="AG844" s="21"/>
      <c r="AH844" s="21"/>
    </row>
    <row r="845" spans="3:34" ht="15.75" customHeight="1">
      <c r="C845" s="208"/>
      <c r="E845" s="34"/>
      <c r="F845" s="34"/>
      <c r="G845" s="34"/>
      <c r="H845" s="34"/>
      <c r="I845" s="34"/>
      <c r="J845" s="34"/>
      <c r="K845" s="34"/>
      <c r="M845" s="21"/>
      <c r="AE845" s="21"/>
      <c r="AF845" s="21"/>
      <c r="AG845" s="21"/>
      <c r="AH845" s="21"/>
    </row>
    <row r="846" spans="3:34" ht="15.75" customHeight="1">
      <c r="C846" s="208"/>
      <c r="E846" s="34"/>
      <c r="F846" s="34"/>
      <c r="G846" s="34"/>
      <c r="H846" s="34"/>
      <c r="I846" s="34"/>
      <c r="J846" s="34"/>
      <c r="K846" s="34"/>
      <c r="M846" s="21"/>
      <c r="AE846" s="21"/>
      <c r="AF846" s="21"/>
      <c r="AG846" s="21"/>
      <c r="AH846" s="21"/>
    </row>
    <row r="847" spans="3:34" ht="15.75" customHeight="1">
      <c r="C847" s="208"/>
      <c r="E847" s="34"/>
      <c r="F847" s="34"/>
      <c r="G847" s="34"/>
      <c r="H847" s="34"/>
      <c r="I847" s="34"/>
      <c r="J847" s="34"/>
      <c r="K847" s="34"/>
      <c r="M847" s="21"/>
      <c r="AE847" s="21"/>
      <c r="AF847" s="21"/>
      <c r="AG847" s="21"/>
      <c r="AH847" s="21"/>
    </row>
    <row r="848" spans="3:34" ht="15.75" customHeight="1">
      <c r="C848" s="208"/>
      <c r="E848" s="34"/>
      <c r="F848" s="34"/>
      <c r="G848" s="34"/>
      <c r="H848" s="34"/>
      <c r="I848" s="34"/>
      <c r="J848" s="34"/>
      <c r="K848" s="34"/>
      <c r="M848" s="21"/>
      <c r="AE848" s="21"/>
      <c r="AF848" s="21"/>
      <c r="AG848" s="21"/>
      <c r="AH848" s="21"/>
    </row>
    <row r="849" spans="3:34" ht="15.75" customHeight="1">
      <c r="C849" s="208"/>
      <c r="E849" s="34"/>
      <c r="F849" s="34"/>
      <c r="G849" s="34"/>
      <c r="H849" s="34"/>
      <c r="I849" s="34"/>
      <c r="J849" s="34"/>
      <c r="K849" s="34"/>
      <c r="M849" s="21"/>
      <c r="AE849" s="21"/>
      <c r="AF849" s="21"/>
      <c r="AG849" s="21"/>
      <c r="AH849" s="21"/>
    </row>
    <row r="850" spans="3:34" ht="15.75" customHeight="1">
      <c r="C850" s="208"/>
      <c r="E850" s="34"/>
      <c r="F850" s="34"/>
      <c r="G850" s="34"/>
      <c r="H850" s="34"/>
      <c r="I850" s="34"/>
      <c r="J850" s="34"/>
      <c r="K850" s="34"/>
      <c r="M850" s="21"/>
      <c r="AE850" s="21"/>
      <c r="AF850" s="21"/>
      <c r="AG850" s="21"/>
      <c r="AH850" s="21"/>
    </row>
    <row r="851" spans="3:34" ht="15.75" customHeight="1">
      <c r="C851" s="208"/>
      <c r="E851" s="34"/>
      <c r="F851" s="34"/>
      <c r="G851" s="34"/>
      <c r="H851" s="34"/>
      <c r="I851" s="34"/>
      <c r="J851" s="34"/>
      <c r="K851" s="34"/>
      <c r="M851" s="21"/>
      <c r="AE851" s="21"/>
      <c r="AF851" s="21"/>
      <c r="AG851" s="21"/>
      <c r="AH851" s="21"/>
    </row>
    <row r="852" spans="3:34" ht="15.75" customHeight="1">
      <c r="C852" s="208"/>
      <c r="E852" s="34"/>
      <c r="F852" s="34"/>
      <c r="G852" s="34"/>
      <c r="H852" s="34"/>
      <c r="I852" s="34"/>
      <c r="J852" s="34"/>
      <c r="K852" s="34"/>
      <c r="M852" s="21"/>
      <c r="AE852" s="21"/>
      <c r="AF852" s="21"/>
      <c r="AG852" s="21"/>
      <c r="AH852" s="21"/>
    </row>
    <row r="853" spans="3:34" ht="15.75" customHeight="1">
      <c r="C853" s="208"/>
      <c r="E853" s="34"/>
      <c r="F853" s="34"/>
      <c r="G853" s="34"/>
      <c r="H853" s="34"/>
      <c r="I853" s="34"/>
      <c r="J853" s="34"/>
      <c r="K853" s="34"/>
      <c r="M853" s="21"/>
      <c r="AE853" s="21"/>
      <c r="AF853" s="21"/>
      <c r="AG853" s="21"/>
      <c r="AH853" s="21"/>
    </row>
    <row r="854" spans="3:34" ht="15.75" customHeight="1">
      <c r="C854" s="208"/>
      <c r="E854" s="34"/>
      <c r="F854" s="34"/>
      <c r="G854" s="34"/>
      <c r="H854" s="34"/>
      <c r="I854" s="34"/>
      <c r="J854" s="34"/>
      <c r="K854" s="34"/>
      <c r="M854" s="21"/>
      <c r="AE854" s="21"/>
      <c r="AF854" s="21"/>
      <c r="AG854" s="21"/>
      <c r="AH854" s="21"/>
    </row>
    <row r="855" spans="3:34" ht="15.75" customHeight="1">
      <c r="C855" s="208"/>
      <c r="E855" s="34"/>
      <c r="F855" s="34"/>
      <c r="G855" s="34"/>
      <c r="H855" s="34"/>
      <c r="I855" s="34"/>
      <c r="J855" s="34"/>
      <c r="K855" s="34"/>
      <c r="M855" s="21"/>
      <c r="AE855" s="21"/>
      <c r="AF855" s="21"/>
      <c r="AG855" s="21"/>
      <c r="AH855" s="21"/>
    </row>
    <row r="856" spans="3:34" ht="15.75" customHeight="1">
      <c r="C856" s="208"/>
      <c r="E856" s="34"/>
      <c r="F856" s="34"/>
      <c r="G856" s="34"/>
      <c r="H856" s="34"/>
      <c r="I856" s="34"/>
      <c r="J856" s="34"/>
      <c r="K856" s="34"/>
      <c r="M856" s="21"/>
      <c r="AE856" s="21"/>
      <c r="AF856" s="21"/>
      <c r="AG856" s="21"/>
      <c r="AH856" s="21"/>
    </row>
    <row r="857" spans="3:34" ht="15.75" customHeight="1">
      <c r="C857" s="208"/>
      <c r="E857" s="34"/>
      <c r="F857" s="34"/>
      <c r="G857" s="34"/>
      <c r="H857" s="34"/>
      <c r="I857" s="34"/>
      <c r="J857" s="34"/>
      <c r="K857" s="34"/>
      <c r="M857" s="21"/>
      <c r="AE857" s="21"/>
      <c r="AF857" s="21"/>
      <c r="AG857" s="21"/>
      <c r="AH857" s="21"/>
    </row>
    <row r="858" spans="3:34" ht="15.75" customHeight="1">
      <c r="C858" s="208"/>
      <c r="E858" s="34"/>
      <c r="F858" s="34"/>
      <c r="G858" s="34"/>
      <c r="H858" s="34"/>
      <c r="I858" s="34"/>
      <c r="J858" s="34"/>
      <c r="K858" s="34"/>
      <c r="M858" s="21"/>
      <c r="AE858" s="21"/>
      <c r="AF858" s="21"/>
      <c r="AG858" s="21"/>
      <c r="AH858" s="21"/>
    </row>
    <row r="859" spans="3:34" ht="15.75" customHeight="1">
      <c r="C859" s="208"/>
      <c r="E859" s="34"/>
      <c r="F859" s="34"/>
      <c r="G859" s="34"/>
      <c r="H859" s="34"/>
      <c r="I859" s="34"/>
      <c r="J859" s="34"/>
      <c r="K859" s="34"/>
      <c r="M859" s="21"/>
      <c r="AE859" s="21"/>
      <c r="AF859" s="21"/>
      <c r="AG859" s="21"/>
      <c r="AH859" s="21"/>
    </row>
    <row r="860" spans="3:34" ht="15.75" customHeight="1">
      <c r="C860" s="208"/>
      <c r="E860" s="34"/>
      <c r="F860" s="34"/>
      <c r="G860" s="34"/>
      <c r="H860" s="34"/>
      <c r="I860" s="34"/>
      <c r="J860" s="34"/>
      <c r="K860" s="34"/>
      <c r="M860" s="21"/>
      <c r="AE860" s="21"/>
      <c r="AF860" s="21"/>
      <c r="AG860" s="21"/>
      <c r="AH860" s="21"/>
    </row>
    <row r="861" spans="3:34" ht="15.75" customHeight="1">
      <c r="C861" s="208"/>
      <c r="E861" s="34"/>
      <c r="F861" s="34"/>
      <c r="G861" s="34"/>
      <c r="H861" s="34"/>
      <c r="I861" s="34"/>
      <c r="J861" s="34"/>
      <c r="K861" s="34"/>
      <c r="M861" s="21"/>
      <c r="AE861" s="21"/>
      <c r="AF861" s="21"/>
      <c r="AG861" s="21"/>
      <c r="AH861" s="21"/>
    </row>
    <row r="862" spans="3:34" ht="15.75" customHeight="1">
      <c r="C862" s="208"/>
      <c r="E862" s="34"/>
      <c r="F862" s="34"/>
      <c r="G862" s="34"/>
      <c r="H862" s="34"/>
      <c r="I862" s="34"/>
      <c r="J862" s="34"/>
      <c r="K862" s="34"/>
      <c r="M862" s="21"/>
      <c r="AE862" s="21"/>
      <c r="AF862" s="21"/>
      <c r="AG862" s="21"/>
      <c r="AH862" s="21"/>
    </row>
    <row r="863" spans="3:34" ht="15.75" customHeight="1">
      <c r="C863" s="208"/>
      <c r="E863" s="34"/>
      <c r="F863" s="34"/>
      <c r="G863" s="34"/>
      <c r="H863" s="34"/>
      <c r="I863" s="34"/>
      <c r="J863" s="34"/>
      <c r="K863" s="34"/>
      <c r="M863" s="21"/>
      <c r="AE863" s="21"/>
      <c r="AF863" s="21"/>
      <c r="AG863" s="21"/>
      <c r="AH863" s="21"/>
    </row>
    <row r="864" spans="3:34" ht="15.75" customHeight="1">
      <c r="C864" s="208"/>
      <c r="E864" s="34"/>
      <c r="F864" s="34"/>
      <c r="G864" s="34"/>
      <c r="H864" s="34"/>
      <c r="I864" s="34"/>
      <c r="J864" s="34"/>
      <c r="K864" s="34"/>
      <c r="M864" s="21"/>
      <c r="AE864" s="21"/>
      <c r="AF864" s="21"/>
      <c r="AG864" s="21"/>
      <c r="AH864" s="21"/>
    </row>
    <row r="865" spans="3:34" ht="15.75" customHeight="1">
      <c r="C865" s="208"/>
      <c r="E865" s="34"/>
      <c r="F865" s="34"/>
      <c r="G865" s="34"/>
      <c r="H865" s="34"/>
      <c r="I865" s="34"/>
      <c r="J865" s="34"/>
      <c r="K865" s="34"/>
      <c r="M865" s="21"/>
      <c r="AE865" s="21"/>
      <c r="AF865" s="21"/>
      <c r="AG865" s="21"/>
      <c r="AH865" s="21"/>
    </row>
    <row r="866" spans="3:34" ht="15.75" customHeight="1">
      <c r="C866" s="208"/>
      <c r="E866" s="34"/>
      <c r="F866" s="34"/>
      <c r="G866" s="34"/>
      <c r="H866" s="34"/>
      <c r="I866" s="34"/>
      <c r="J866" s="34"/>
      <c r="K866" s="34"/>
      <c r="M866" s="21"/>
      <c r="AE866" s="21"/>
      <c r="AF866" s="21"/>
      <c r="AG866" s="21"/>
      <c r="AH866" s="21"/>
    </row>
    <row r="867" spans="3:34" ht="15.75" customHeight="1">
      <c r="C867" s="208"/>
      <c r="E867" s="34"/>
      <c r="F867" s="34"/>
      <c r="G867" s="34"/>
      <c r="H867" s="34"/>
      <c r="I867" s="34"/>
      <c r="J867" s="34"/>
      <c r="K867" s="34"/>
      <c r="M867" s="21"/>
      <c r="AE867" s="21"/>
      <c r="AF867" s="21"/>
      <c r="AG867" s="21"/>
      <c r="AH867" s="21"/>
    </row>
    <row r="868" spans="3:34" ht="15.75" customHeight="1">
      <c r="C868" s="208"/>
      <c r="E868" s="34"/>
      <c r="F868" s="34"/>
      <c r="G868" s="34"/>
      <c r="H868" s="34"/>
      <c r="I868" s="34"/>
      <c r="J868" s="34"/>
      <c r="K868" s="34"/>
      <c r="M868" s="21"/>
      <c r="AE868" s="21"/>
      <c r="AF868" s="21"/>
      <c r="AG868" s="21"/>
      <c r="AH868" s="21"/>
    </row>
    <row r="869" spans="3:34" ht="15.75" customHeight="1">
      <c r="C869" s="208"/>
      <c r="E869" s="34"/>
      <c r="F869" s="34"/>
      <c r="G869" s="34"/>
      <c r="H869" s="34"/>
      <c r="I869" s="34"/>
      <c r="J869" s="34"/>
      <c r="K869" s="34"/>
      <c r="M869" s="21"/>
      <c r="AE869" s="21"/>
      <c r="AF869" s="21"/>
      <c r="AG869" s="21"/>
      <c r="AH869" s="21"/>
    </row>
    <row r="870" spans="3:34" ht="15.75" customHeight="1">
      <c r="C870" s="208"/>
      <c r="E870" s="34"/>
      <c r="F870" s="34"/>
      <c r="G870" s="34"/>
      <c r="H870" s="34"/>
      <c r="I870" s="34"/>
      <c r="J870" s="34"/>
      <c r="K870" s="34"/>
      <c r="M870" s="21"/>
      <c r="AE870" s="21"/>
      <c r="AF870" s="21"/>
      <c r="AG870" s="21"/>
      <c r="AH870" s="21"/>
    </row>
    <row r="871" spans="3:34" ht="15.75" customHeight="1">
      <c r="C871" s="208"/>
      <c r="E871" s="34"/>
      <c r="F871" s="34"/>
      <c r="G871" s="34"/>
      <c r="H871" s="34"/>
      <c r="I871" s="34"/>
      <c r="J871" s="34"/>
      <c r="K871" s="34"/>
      <c r="M871" s="21"/>
      <c r="AE871" s="21"/>
      <c r="AF871" s="21"/>
      <c r="AG871" s="21"/>
      <c r="AH871" s="21"/>
    </row>
    <row r="872" spans="3:34" ht="15.75" customHeight="1">
      <c r="C872" s="208"/>
      <c r="E872" s="34"/>
      <c r="F872" s="34"/>
      <c r="G872" s="34"/>
      <c r="H872" s="34"/>
      <c r="I872" s="34"/>
      <c r="J872" s="34"/>
      <c r="K872" s="34"/>
      <c r="M872" s="21"/>
      <c r="AE872" s="21"/>
      <c r="AF872" s="21"/>
      <c r="AG872" s="21"/>
      <c r="AH872" s="21"/>
    </row>
    <row r="873" spans="3:34" ht="15.75" customHeight="1">
      <c r="C873" s="208"/>
      <c r="E873" s="34"/>
      <c r="F873" s="34"/>
      <c r="G873" s="34"/>
      <c r="H873" s="34"/>
      <c r="I873" s="34"/>
      <c r="J873" s="34"/>
      <c r="K873" s="34"/>
      <c r="M873" s="21"/>
      <c r="AE873" s="21"/>
      <c r="AF873" s="21"/>
      <c r="AG873" s="21"/>
      <c r="AH873" s="21"/>
    </row>
    <row r="874" spans="3:34" ht="15.75" customHeight="1">
      <c r="C874" s="208"/>
      <c r="E874" s="34"/>
      <c r="F874" s="34"/>
      <c r="G874" s="34"/>
      <c r="H874" s="34"/>
      <c r="I874" s="34"/>
      <c r="J874" s="34"/>
      <c r="K874" s="34"/>
      <c r="M874" s="21"/>
      <c r="AE874" s="21"/>
      <c r="AF874" s="21"/>
      <c r="AG874" s="21"/>
      <c r="AH874" s="21"/>
    </row>
    <row r="875" spans="3:34" ht="15.75" customHeight="1">
      <c r="C875" s="208"/>
      <c r="E875" s="34"/>
      <c r="F875" s="34"/>
      <c r="G875" s="34"/>
      <c r="H875" s="34"/>
      <c r="I875" s="34"/>
      <c r="J875" s="34"/>
      <c r="K875" s="34"/>
      <c r="M875" s="21"/>
      <c r="AE875" s="21"/>
      <c r="AF875" s="21"/>
      <c r="AG875" s="21"/>
      <c r="AH875" s="21"/>
    </row>
    <row r="876" spans="3:34" ht="15.75" customHeight="1">
      <c r="C876" s="208"/>
      <c r="E876" s="34"/>
      <c r="F876" s="34"/>
      <c r="G876" s="34"/>
      <c r="H876" s="34"/>
      <c r="I876" s="34"/>
      <c r="J876" s="34"/>
      <c r="K876" s="34"/>
      <c r="M876" s="21"/>
      <c r="AE876" s="21"/>
      <c r="AF876" s="21"/>
      <c r="AG876" s="21"/>
      <c r="AH876" s="21"/>
    </row>
    <row r="877" spans="3:34" ht="15.75" customHeight="1">
      <c r="C877" s="208"/>
      <c r="E877" s="34"/>
      <c r="F877" s="34"/>
      <c r="G877" s="34"/>
      <c r="H877" s="34"/>
      <c r="I877" s="34"/>
      <c r="J877" s="34"/>
      <c r="K877" s="34"/>
      <c r="M877" s="21"/>
      <c r="AE877" s="21"/>
      <c r="AF877" s="21"/>
      <c r="AG877" s="21"/>
      <c r="AH877" s="21"/>
    </row>
    <row r="878" spans="3:34" ht="15.75" customHeight="1">
      <c r="C878" s="208"/>
      <c r="E878" s="34"/>
      <c r="F878" s="34"/>
      <c r="G878" s="34"/>
      <c r="H878" s="34"/>
      <c r="I878" s="34"/>
      <c r="J878" s="34"/>
      <c r="K878" s="34"/>
      <c r="M878" s="21"/>
      <c r="AE878" s="21"/>
      <c r="AF878" s="21"/>
      <c r="AG878" s="21"/>
      <c r="AH878" s="21"/>
    </row>
    <row r="879" spans="3:34" ht="15.75" customHeight="1">
      <c r="C879" s="208"/>
      <c r="E879" s="34"/>
      <c r="F879" s="34"/>
      <c r="G879" s="34"/>
      <c r="H879" s="34"/>
      <c r="I879" s="34"/>
      <c r="J879" s="34"/>
      <c r="K879" s="34"/>
      <c r="M879" s="21"/>
      <c r="AE879" s="21"/>
      <c r="AF879" s="21"/>
      <c r="AG879" s="21"/>
      <c r="AH879" s="21"/>
    </row>
    <row r="880" spans="3:34" ht="15.75" customHeight="1">
      <c r="C880" s="208"/>
      <c r="E880" s="34"/>
      <c r="F880" s="34"/>
      <c r="G880" s="34"/>
      <c r="H880" s="34"/>
      <c r="I880" s="34"/>
      <c r="J880" s="34"/>
      <c r="K880" s="34"/>
      <c r="M880" s="21"/>
      <c r="AE880" s="21"/>
      <c r="AF880" s="21"/>
      <c r="AG880" s="21"/>
      <c r="AH880" s="21"/>
    </row>
    <row r="881" spans="3:34" ht="15.75" customHeight="1">
      <c r="C881" s="208"/>
      <c r="E881" s="34"/>
      <c r="F881" s="34"/>
      <c r="G881" s="34"/>
      <c r="H881" s="34"/>
      <c r="I881" s="34"/>
      <c r="J881" s="34"/>
      <c r="K881" s="34"/>
      <c r="M881" s="21"/>
      <c r="AE881" s="21"/>
      <c r="AF881" s="21"/>
      <c r="AG881" s="21"/>
      <c r="AH881" s="21"/>
    </row>
    <row r="882" spans="3:34" ht="15.75" customHeight="1">
      <c r="C882" s="208"/>
      <c r="E882" s="34"/>
      <c r="F882" s="34"/>
      <c r="G882" s="34"/>
      <c r="H882" s="34"/>
      <c r="I882" s="34"/>
      <c r="J882" s="34"/>
      <c r="K882" s="34"/>
      <c r="M882" s="21"/>
      <c r="AE882" s="21"/>
      <c r="AF882" s="21"/>
      <c r="AG882" s="21"/>
      <c r="AH882" s="21"/>
    </row>
    <row r="883" spans="3:34" ht="15.75" customHeight="1">
      <c r="C883" s="208"/>
      <c r="E883" s="34"/>
      <c r="F883" s="34"/>
      <c r="G883" s="34"/>
      <c r="H883" s="34"/>
      <c r="I883" s="34"/>
      <c r="J883" s="34"/>
      <c r="K883" s="34"/>
      <c r="M883" s="21"/>
      <c r="AE883" s="21"/>
      <c r="AF883" s="21"/>
      <c r="AG883" s="21"/>
      <c r="AH883" s="21"/>
    </row>
    <row r="884" spans="3:34" ht="15.75" customHeight="1">
      <c r="C884" s="208"/>
      <c r="E884" s="34"/>
      <c r="F884" s="34"/>
      <c r="G884" s="34"/>
      <c r="H884" s="34"/>
      <c r="I884" s="34"/>
      <c r="J884" s="34"/>
      <c r="K884" s="34"/>
      <c r="M884" s="21"/>
      <c r="AE884" s="21"/>
      <c r="AF884" s="21"/>
      <c r="AG884" s="21"/>
      <c r="AH884" s="21"/>
    </row>
    <row r="885" spans="3:34" ht="15.75" customHeight="1">
      <c r="C885" s="208"/>
      <c r="E885" s="34"/>
      <c r="F885" s="34"/>
      <c r="G885" s="34"/>
      <c r="H885" s="34"/>
      <c r="I885" s="34"/>
      <c r="J885" s="34"/>
      <c r="K885" s="34"/>
      <c r="M885" s="21"/>
      <c r="AE885" s="21"/>
      <c r="AF885" s="21"/>
      <c r="AG885" s="21"/>
      <c r="AH885" s="21"/>
    </row>
    <row r="886" spans="3:34" ht="15.75" customHeight="1">
      <c r="C886" s="208"/>
      <c r="E886" s="34"/>
      <c r="F886" s="34"/>
      <c r="G886" s="34"/>
      <c r="H886" s="34"/>
      <c r="I886" s="34"/>
      <c r="J886" s="34"/>
      <c r="K886" s="34"/>
      <c r="M886" s="21"/>
      <c r="AE886" s="21"/>
      <c r="AF886" s="21"/>
      <c r="AG886" s="21"/>
      <c r="AH886" s="21"/>
    </row>
    <row r="887" spans="3:34" ht="15.75" customHeight="1">
      <c r="C887" s="208"/>
      <c r="E887" s="34"/>
      <c r="F887" s="34"/>
      <c r="G887" s="34"/>
      <c r="H887" s="34"/>
      <c r="I887" s="34"/>
      <c r="J887" s="34"/>
      <c r="K887" s="34"/>
      <c r="M887" s="21"/>
      <c r="AE887" s="21"/>
      <c r="AF887" s="21"/>
      <c r="AG887" s="21"/>
      <c r="AH887" s="21"/>
    </row>
    <row r="888" spans="3:34" ht="15.75" customHeight="1">
      <c r="C888" s="208"/>
      <c r="E888" s="34"/>
      <c r="F888" s="34"/>
      <c r="G888" s="34"/>
      <c r="H888" s="34"/>
      <c r="I888" s="34"/>
      <c r="J888" s="34"/>
      <c r="K888" s="34"/>
      <c r="M888" s="21"/>
      <c r="AE888" s="21"/>
      <c r="AF888" s="21"/>
      <c r="AG888" s="21"/>
      <c r="AH888" s="21"/>
    </row>
    <row r="889" spans="3:34" ht="15.75" customHeight="1">
      <c r="C889" s="208"/>
      <c r="E889" s="34"/>
      <c r="F889" s="34"/>
      <c r="G889" s="34"/>
      <c r="H889" s="34"/>
      <c r="I889" s="34"/>
      <c r="J889" s="34"/>
      <c r="K889" s="34"/>
      <c r="M889" s="21"/>
      <c r="AE889" s="21"/>
      <c r="AF889" s="21"/>
      <c r="AG889" s="21"/>
      <c r="AH889" s="21"/>
    </row>
    <row r="890" spans="3:34" ht="15.75" customHeight="1">
      <c r="C890" s="208"/>
      <c r="E890" s="34"/>
      <c r="F890" s="34"/>
      <c r="G890" s="34"/>
      <c r="H890" s="34"/>
      <c r="I890" s="34"/>
      <c r="J890" s="34"/>
      <c r="K890" s="34"/>
      <c r="M890" s="21"/>
      <c r="AE890" s="21"/>
      <c r="AF890" s="21"/>
      <c r="AG890" s="21"/>
      <c r="AH890" s="21"/>
    </row>
    <row r="891" spans="3:34" ht="15.75" customHeight="1">
      <c r="C891" s="208"/>
      <c r="E891" s="34"/>
      <c r="F891" s="34"/>
      <c r="G891" s="34"/>
      <c r="H891" s="34"/>
      <c r="I891" s="34"/>
      <c r="J891" s="34"/>
      <c r="K891" s="34"/>
      <c r="M891" s="21"/>
      <c r="AE891" s="21"/>
      <c r="AF891" s="21"/>
      <c r="AG891" s="21"/>
      <c r="AH891" s="21"/>
    </row>
    <row r="892" spans="3:34" ht="15.75" customHeight="1">
      <c r="C892" s="208"/>
      <c r="E892" s="34"/>
      <c r="F892" s="34"/>
      <c r="G892" s="34"/>
      <c r="H892" s="34"/>
      <c r="I892" s="34"/>
      <c r="J892" s="34"/>
      <c r="K892" s="34"/>
      <c r="M892" s="21"/>
      <c r="AE892" s="21"/>
      <c r="AF892" s="21"/>
      <c r="AG892" s="21"/>
      <c r="AH892" s="21"/>
    </row>
    <row r="893" spans="3:34" ht="15.75" customHeight="1">
      <c r="C893" s="208"/>
      <c r="E893" s="34"/>
      <c r="F893" s="34"/>
      <c r="G893" s="34"/>
      <c r="H893" s="34"/>
      <c r="I893" s="34"/>
      <c r="J893" s="34"/>
      <c r="K893" s="34"/>
      <c r="M893" s="21"/>
      <c r="AE893" s="21"/>
      <c r="AF893" s="21"/>
      <c r="AG893" s="21"/>
      <c r="AH893" s="21"/>
    </row>
    <row r="894" spans="3:34" ht="15.75" customHeight="1">
      <c r="C894" s="208"/>
      <c r="E894" s="34"/>
      <c r="F894" s="34"/>
      <c r="G894" s="34"/>
      <c r="H894" s="34"/>
      <c r="I894" s="34"/>
      <c r="J894" s="34"/>
      <c r="K894" s="34"/>
      <c r="M894" s="21"/>
      <c r="AE894" s="21"/>
      <c r="AF894" s="21"/>
      <c r="AG894" s="21"/>
      <c r="AH894" s="21"/>
    </row>
    <row r="895" spans="3:34" ht="15.75" customHeight="1">
      <c r="C895" s="208"/>
      <c r="E895" s="34"/>
      <c r="F895" s="34"/>
      <c r="G895" s="34"/>
      <c r="H895" s="34"/>
      <c r="I895" s="34"/>
      <c r="J895" s="34"/>
      <c r="K895" s="34"/>
      <c r="M895" s="21"/>
      <c r="AE895" s="21"/>
      <c r="AF895" s="21"/>
      <c r="AG895" s="21"/>
      <c r="AH895" s="21"/>
    </row>
    <row r="896" spans="3:34" ht="15.75" customHeight="1">
      <c r="C896" s="208"/>
      <c r="E896" s="34"/>
      <c r="F896" s="34"/>
      <c r="G896" s="34"/>
      <c r="H896" s="34"/>
      <c r="I896" s="34"/>
      <c r="J896" s="34"/>
      <c r="K896" s="34"/>
      <c r="M896" s="21"/>
      <c r="AE896" s="21"/>
      <c r="AF896" s="21"/>
      <c r="AG896" s="21"/>
      <c r="AH896" s="21"/>
    </row>
    <row r="897" spans="3:34" ht="15.75" customHeight="1">
      <c r="C897" s="208"/>
      <c r="E897" s="34"/>
      <c r="F897" s="34"/>
      <c r="G897" s="34"/>
      <c r="H897" s="34"/>
      <c r="I897" s="34"/>
      <c r="J897" s="34"/>
      <c r="K897" s="34"/>
      <c r="M897" s="21"/>
      <c r="AE897" s="21"/>
      <c r="AF897" s="21"/>
      <c r="AG897" s="21"/>
      <c r="AH897" s="21"/>
    </row>
    <row r="898" spans="3:34" ht="15.75" customHeight="1">
      <c r="C898" s="208"/>
      <c r="E898" s="34"/>
      <c r="F898" s="34"/>
      <c r="G898" s="34"/>
      <c r="H898" s="34"/>
      <c r="I898" s="34"/>
      <c r="J898" s="34"/>
      <c r="K898" s="34"/>
      <c r="M898" s="21"/>
      <c r="AE898" s="21"/>
      <c r="AF898" s="21"/>
      <c r="AG898" s="21"/>
      <c r="AH898" s="21"/>
    </row>
    <row r="899" spans="3:34" ht="15.75" customHeight="1">
      <c r="C899" s="208"/>
      <c r="E899" s="34"/>
      <c r="F899" s="34"/>
      <c r="G899" s="34"/>
      <c r="H899" s="34"/>
      <c r="I899" s="34"/>
      <c r="J899" s="34"/>
      <c r="K899" s="34"/>
      <c r="M899" s="21"/>
      <c r="AE899" s="21"/>
      <c r="AF899" s="21"/>
      <c r="AG899" s="21"/>
      <c r="AH899" s="21"/>
    </row>
    <row r="900" spans="3:34" ht="15.75" customHeight="1">
      <c r="C900" s="208"/>
      <c r="E900" s="34"/>
      <c r="F900" s="34"/>
      <c r="G900" s="34"/>
      <c r="H900" s="34"/>
      <c r="I900" s="34"/>
      <c r="J900" s="34"/>
      <c r="K900" s="34"/>
      <c r="M900" s="21"/>
      <c r="AE900" s="21"/>
      <c r="AF900" s="21"/>
      <c r="AG900" s="21"/>
      <c r="AH900" s="21"/>
    </row>
    <row r="901" spans="3:34" ht="15.75" customHeight="1">
      <c r="C901" s="208"/>
      <c r="E901" s="34"/>
      <c r="F901" s="34"/>
      <c r="G901" s="34"/>
      <c r="H901" s="34"/>
      <c r="I901" s="34"/>
      <c r="J901" s="34"/>
      <c r="K901" s="34"/>
      <c r="M901" s="21"/>
      <c r="AE901" s="21"/>
      <c r="AF901" s="21"/>
      <c r="AG901" s="21"/>
      <c r="AH901" s="21"/>
    </row>
    <row r="902" spans="3:34" ht="15.75" customHeight="1">
      <c r="C902" s="208"/>
      <c r="E902" s="34"/>
      <c r="F902" s="34"/>
      <c r="G902" s="34"/>
      <c r="H902" s="34"/>
      <c r="I902" s="34"/>
      <c r="J902" s="34"/>
      <c r="K902" s="34"/>
      <c r="M902" s="21"/>
      <c r="AE902" s="21"/>
      <c r="AF902" s="21"/>
      <c r="AG902" s="21"/>
      <c r="AH902" s="21"/>
    </row>
    <row r="903" spans="3:34" ht="15.75" customHeight="1">
      <c r="C903" s="208"/>
      <c r="E903" s="34"/>
      <c r="F903" s="34"/>
      <c r="G903" s="34"/>
      <c r="H903" s="34"/>
      <c r="I903" s="34"/>
      <c r="J903" s="34"/>
      <c r="K903" s="34"/>
      <c r="M903" s="21"/>
      <c r="AE903" s="21"/>
      <c r="AF903" s="21"/>
      <c r="AG903" s="21"/>
      <c r="AH903" s="21"/>
    </row>
    <row r="904" spans="3:34" ht="15.75" customHeight="1">
      <c r="C904" s="208"/>
      <c r="E904" s="34"/>
      <c r="F904" s="34"/>
      <c r="G904" s="34"/>
      <c r="H904" s="34"/>
      <c r="I904" s="34"/>
      <c r="J904" s="34"/>
      <c r="K904" s="34"/>
      <c r="M904" s="21"/>
      <c r="AE904" s="21"/>
      <c r="AF904" s="21"/>
      <c r="AG904" s="21"/>
      <c r="AH904" s="21"/>
    </row>
    <row r="905" spans="3:34" ht="15.75" customHeight="1">
      <c r="C905" s="208"/>
      <c r="E905" s="34"/>
      <c r="F905" s="34"/>
      <c r="G905" s="34"/>
      <c r="H905" s="34"/>
      <c r="I905" s="34"/>
      <c r="J905" s="34"/>
      <c r="K905" s="34"/>
      <c r="M905" s="21"/>
      <c r="AE905" s="21"/>
      <c r="AF905" s="21"/>
      <c r="AG905" s="21"/>
      <c r="AH905" s="21"/>
    </row>
    <row r="906" spans="3:34" ht="15.75" customHeight="1">
      <c r="C906" s="208"/>
      <c r="E906" s="34"/>
      <c r="F906" s="34"/>
      <c r="G906" s="34"/>
      <c r="H906" s="34"/>
      <c r="I906" s="34"/>
      <c r="J906" s="34"/>
      <c r="K906" s="34"/>
      <c r="M906" s="21"/>
      <c r="AE906" s="21"/>
      <c r="AF906" s="21"/>
      <c r="AG906" s="21"/>
      <c r="AH906" s="21"/>
    </row>
    <row r="907" spans="3:34" ht="15.75" customHeight="1">
      <c r="C907" s="208"/>
      <c r="E907" s="34"/>
      <c r="F907" s="34"/>
      <c r="G907" s="34"/>
      <c r="H907" s="34"/>
      <c r="I907" s="34"/>
      <c r="J907" s="34"/>
      <c r="K907" s="34"/>
      <c r="M907" s="21"/>
      <c r="AE907" s="21"/>
      <c r="AF907" s="21"/>
      <c r="AG907" s="21"/>
      <c r="AH907" s="21"/>
    </row>
    <row r="908" spans="3:34" ht="15.75" customHeight="1">
      <c r="C908" s="208"/>
      <c r="E908" s="34"/>
      <c r="F908" s="34"/>
      <c r="G908" s="34"/>
      <c r="H908" s="34"/>
      <c r="I908" s="34"/>
      <c r="J908" s="34"/>
      <c r="K908" s="34"/>
      <c r="M908" s="21"/>
      <c r="AE908" s="21"/>
      <c r="AF908" s="21"/>
      <c r="AG908" s="21"/>
      <c r="AH908" s="21"/>
    </row>
    <row r="909" spans="3:34" ht="15.75" customHeight="1">
      <c r="C909" s="208"/>
      <c r="E909" s="34"/>
      <c r="F909" s="34"/>
      <c r="G909" s="34"/>
      <c r="H909" s="34"/>
      <c r="I909" s="34"/>
      <c r="J909" s="34"/>
      <c r="K909" s="34"/>
      <c r="M909" s="21"/>
      <c r="AE909" s="21"/>
      <c r="AF909" s="21"/>
      <c r="AG909" s="21"/>
      <c r="AH909" s="21"/>
    </row>
    <row r="910" spans="3:34" ht="15.75" customHeight="1">
      <c r="C910" s="208"/>
      <c r="E910" s="34"/>
      <c r="F910" s="34"/>
      <c r="G910" s="34"/>
      <c r="H910" s="34"/>
      <c r="I910" s="34"/>
      <c r="J910" s="34"/>
      <c r="K910" s="34"/>
      <c r="M910" s="21"/>
      <c r="AE910" s="21"/>
      <c r="AF910" s="21"/>
      <c r="AG910" s="21"/>
      <c r="AH910" s="21"/>
    </row>
    <row r="911" spans="3:34" ht="15.75" customHeight="1">
      <c r="C911" s="208"/>
      <c r="E911" s="34"/>
      <c r="F911" s="34"/>
      <c r="G911" s="34"/>
      <c r="H911" s="34"/>
      <c r="I911" s="34"/>
      <c r="J911" s="34"/>
      <c r="K911" s="34"/>
      <c r="M911" s="21"/>
      <c r="AE911" s="21"/>
      <c r="AF911" s="21"/>
      <c r="AG911" s="21"/>
      <c r="AH911" s="21"/>
    </row>
    <row r="912" spans="3:34" ht="15.75" customHeight="1">
      <c r="C912" s="208"/>
      <c r="E912" s="34"/>
      <c r="F912" s="34"/>
      <c r="G912" s="34"/>
      <c r="H912" s="34"/>
      <c r="I912" s="34"/>
      <c r="J912" s="34"/>
      <c r="K912" s="34"/>
      <c r="M912" s="21"/>
      <c r="AE912" s="21"/>
      <c r="AF912" s="21"/>
      <c r="AG912" s="21"/>
      <c r="AH912" s="21"/>
    </row>
    <row r="913" spans="3:34" ht="15.75" customHeight="1">
      <c r="C913" s="208"/>
      <c r="E913" s="34"/>
      <c r="F913" s="34"/>
      <c r="G913" s="34"/>
      <c r="H913" s="34"/>
      <c r="I913" s="34"/>
      <c r="J913" s="34"/>
      <c r="K913" s="34"/>
      <c r="M913" s="21"/>
      <c r="AE913" s="21"/>
      <c r="AF913" s="21"/>
      <c r="AG913" s="21"/>
      <c r="AH913" s="21"/>
    </row>
    <row r="914" spans="3:34" ht="15.75" customHeight="1">
      <c r="C914" s="208"/>
      <c r="E914" s="34"/>
      <c r="F914" s="34"/>
      <c r="G914" s="34"/>
      <c r="H914" s="34"/>
      <c r="I914" s="34"/>
      <c r="J914" s="34"/>
      <c r="K914" s="34"/>
      <c r="M914" s="21"/>
      <c r="AE914" s="21"/>
      <c r="AF914" s="21"/>
      <c r="AG914" s="21"/>
      <c r="AH914" s="21"/>
    </row>
    <row r="915" spans="3:34" ht="15.75" customHeight="1">
      <c r="C915" s="208"/>
      <c r="E915" s="34"/>
      <c r="F915" s="34"/>
      <c r="G915" s="34"/>
      <c r="H915" s="34"/>
      <c r="I915" s="34"/>
      <c r="J915" s="34"/>
      <c r="K915" s="34"/>
      <c r="M915" s="21"/>
      <c r="AE915" s="21"/>
      <c r="AF915" s="21"/>
      <c r="AG915" s="21"/>
      <c r="AH915" s="21"/>
    </row>
    <row r="916" spans="3:34" ht="15.75" customHeight="1">
      <c r="C916" s="208"/>
      <c r="E916" s="34"/>
      <c r="F916" s="34"/>
      <c r="G916" s="34"/>
      <c r="H916" s="34"/>
      <c r="I916" s="34"/>
      <c r="J916" s="34"/>
      <c r="K916" s="34"/>
      <c r="M916" s="21"/>
      <c r="AE916" s="21"/>
      <c r="AF916" s="21"/>
      <c r="AG916" s="21"/>
      <c r="AH916" s="21"/>
    </row>
    <row r="917" spans="3:34" ht="15.75" customHeight="1">
      <c r="C917" s="208"/>
      <c r="E917" s="34"/>
      <c r="F917" s="34"/>
      <c r="G917" s="34"/>
      <c r="H917" s="34"/>
      <c r="I917" s="34"/>
      <c r="J917" s="34"/>
      <c r="K917" s="34"/>
      <c r="M917" s="21"/>
      <c r="AE917" s="21"/>
      <c r="AF917" s="21"/>
      <c r="AG917" s="21"/>
      <c r="AH917" s="21"/>
    </row>
    <row r="918" spans="3:34" ht="15.75" customHeight="1">
      <c r="C918" s="208"/>
      <c r="E918" s="34"/>
      <c r="F918" s="34"/>
      <c r="G918" s="34"/>
      <c r="H918" s="34"/>
      <c r="I918" s="34"/>
      <c r="J918" s="34"/>
      <c r="K918" s="34"/>
      <c r="M918" s="21"/>
      <c r="AE918" s="21"/>
      <c r="AF918" s="21"/>
      <c r="AG918" s="21"/>
      <c r="AH918" s="21"/>
    </row>
    <row r="919" spans="3:34" ht="15.75" customHeight="1">
      <c r="C919" s="208"/>
      <c r="E919" s="34"/>
      <c r="F919" s="34"/>
      <c r="G919" s="34"/>
      <c r="H919" s="34"/>
      <c r="I919" s="34"/>
      <c r="J919" s="34"/>
      <c r="K919" s="34"/>
      <c r="M919" s="21"/>
      <c r="AE919" s="21"/>
      <c r="AF919" s="21"/>
      <c r="AG919" s="21"/>
      <c r="AH919" s="21"/>
    </row>
    <row r="920" spans="3:34" ht="15.75" customHeight="1">
      <c r="C920" s="208"/>
      <c r="E920" s="34"/>
      <c r="F920" s="34"/>
      <c r="G920" s="34"/>
      <c r="H920" s="34"/>
      <c r="I920" s="34"/>
      <c r="J920" s="34"/>
      <c r="K920" s="34"/>
      <c r="M920" s="21"/>
      <c r="AE920" s="21"/>
      <c r="AF920" s="21"/>
      <c r="AG920" s="21"/>
      <c r="AH920" s="21"/>
    </row>
    <row r="921" spans="3:34" ht="15.75" customHeight="1">
      <c r="C921" s="208"/>
      <c r="E921" s="34"/>
      <c r="F921" s="34"/>
      <c r="G921" s="34"/>
      <c r="H921" s="34"/>
      <c r="I921" s="34"/>
      <c r="J921" s="34"/>
      <c r="K921" s="34"/>
      <c r="M921" s="21"/>
      <c r="AE921" s="21"/>
      <c r="AF921" s="21"/>
      <c r="AG921" s="21"/>
      <c r="AH921" s="21"/>
    </row>
    <row r="922" spans="3:34" ht="15.75" customHeight="1">
      <c r="C922" s="208"/>
      <c r="E922" s="34"/>
      <c r="F922" s="34"/>
      <c r="G922" s="34"/>
      <c r="H922" s="34"/>
      <c r="I922" s="34"/>
      <c r="J922" s="34"/>
      <c r="K922" s="34"/>
      <c r="M922" s="21"/>
      <c r="AE922" s="21"/>
      <c r="AF922" s="21"/>
      <c r="AG922" s="21"/>
      <c r="AH922" s="21"/>
    </row>
    <row r="923" spans="3:34" ht="15.75" customHeight="1">
      <c r="C923" s="208"/>
      <c r="E923" s="34"/>
      <c r="F923" s="34"/>
      <c r="G923" s="34"/>
      <c r="H923" s="34"/>
      <c r="I923" s="34"/>
      <c r="J923" s="34"/>
      <c r="K923" s="34"/>
      <c r="M923" s="21"/>
      <c r="AE923" s="21"/>
      <c r="AF923" s="21"/>
      <c r="AG923" s="21"/>
      <c r="AH923" s="21"/>
    </row>
    <row r="924" spans="3:34" ht="15.75" customHeight="1">
      <c r="C924" s="208"/>
      <c r="E924" s="34"/>
      <c r="F924" s="34"/>
      <c r="G924" s="34"/>
      <c r="H924" s="34"/>
      <c r="I924" s="34"/>
      <c r="J924" s="34"/>
      <c r="K924" s="34"/>
      <c r="M924" s="21"/>
      <c r="AE924" s="21"/>
      <c r="AF924" s="21"/>
      <c r="AG924" s="21"/>
      <c r="AH924" s="21"/>
    </row>
    <row r="925" spans="3:34" ht="15.75" customHeight="1">
      <c r="C925" s="208"/>
      <c r="E925" s="34"/>
      <c r="F925" s="34"/>
      <c r="G925" s="34"/>
      <c r="H925" s="34"/>
      <c r="I925" s="34"/>
      <c r="J925" s="34"/>
      <c r="K925" s="34"/>
      <c r="M925" s="21"/>
      <c r="AE925" s="21"/>
      <c r="AF925" s="21"/>
      <c r="AG925" s="21"/>
      <c r="AH925" s="21"/>
    </row>
    <row r="926" spans="3:34" ht="15.75" customHeight="1">
      <c r="C926" s="208"/>
      <c r="E926" s="34"/>
      <c r="F926" s="34"/>
      <c r="G926" s="34"/>
      <c r="H926" s="34"/>
      <c r="I926" s="34"/>
      <c r="J926" s="34"/>
      <c r="K926" s="34"/>
      <c r="M926" s="21"/>
      <c r="AE926" s="21"/>
      <c r="AF926" s="21"/>
      <c r="AG926" s="21"/>
      <c r="AH926" s="21"/>
    </row>
    <row r="927" spans="3:34" ht="15.75" customHeight="1">
      <c r="C927" s="208"/>
      <c r="E927" s="34"/>
      <c r="F927" s="34"/>
      <c r="G927" s="34"/>
      <c r="H927" s="34"/>
      <c r="I927" s="34"/>
      <c r="J927" s="34"/>
      <c r="K927" s="34"/>
      <c r="M927" s="21"/>
      <c r="AE927" s="21"/>
      <c r="AF927" s="21"/>
      <c r="AG927" s="21"/>
      <c r="AH927" s="21"/>
    </row>
    <row r="928" spans="3:34" ht="15.75" customHeight="1">
      <c r="C928" s="208"/>
      <c r="E928" s="34"/>
      <c r="F928" s="34"/>
      <c r="G928" s="34"/>
      <c r="H928" s="34"/>
      <c r="I928" s="34"/>
      <c r="J928" s="34"/>
      <c r="K928" s="34"/>
      <c r="M928" s="21"/>
      <c r="AE928" s="21"/>
      <c r="AF928" s="21"/>
      <c r="AG928" s="21"/>
      <c r="AH928" s="21"/>
    </row>
    <row r="929" spans="3:34" ht="15.75" customHeight="1">
      <c r="C929" s="208"/>
      <c r="E929" s="34"/>
      <c r="F929" s="34"/>
      <c r="G929" s="34"/>
      <c r="H929" s="34"/>
      <c r="I929" s="34"/>
      <c r="J929" s="34"/>
      <c r="K929" s="34"/>
      <c r="M929" s="21"/>
      <c r="AE929" s="21"/>
      <c r="AF929" s="21"/>
      <c r="AG929" s="21"/>
      <c r="AH929" s="21"/>
    </row>
    <row r="930" spans="3:34" ht="15.75" customHeight="1">
      <c r="C930" s="208"/>
      <c r="E930" s="34"/>
      <c r="F930" s="34"/>
      <c r="G930" s="34"/>
      <c r="H930" s="34"/>
      <c r="I930" s="34"/>
      <c r="J930" s="34"/>
      <c r="K930" s="34"/>
      <c r="M930" s="21"/>
      <c r="AE930" s="21"/>
      <c r="AF930" s="21"/>
      <c r="AG930" s="21"/>
      <c r="AH930" s="21"/>
    </row>
    <row r="931" spans="3:34" ht="15.75" customHeight="1">
      <c r="C931" s="208"/>
      <c r="E931" s="34"/>
      <c r="F931" s="34"/>
      <c r="G931" s="34"/>
      <c r="H931" s="34"/>
      <c r="I931" s="34"/>
      <c r="J931" s="34"/>
      <c r="K931" s="34"/>
      <c r="M931" s="21"/>
      <c r="AE931" s="21"/>
      <c r="AF931" s="21"/>
      <c r="AG931" s="21"/>
      <c r="AH931" s="21"/>
    </row>
    <row r="932" spans="3:34" ht="15.75" customHeight="1">
      <c r="C932" s="208"/>
      <c r="E932" s="34"/>
      <c r="F932" s="34"/>
      <c r="G932" s="34"/>
      <c r="H932" s="34"/>
      <c r="I932" s="34"/>
      <c r="J932" s="34"/>
      <c r="K932" s="34"/>
      <c r="M932" s="21"/>
      <c r="AE932" s="21"/>
      <c r="AF932" s="21"/>
      <c r="AG932" s="21"/>
      <c r="AH932" s="21"/>
    </row>
    <row r="933" spans="3:34" ht="15.75" customHeight="1">
      <c r="C933" s="208"/>
      <c r="E933" s="34"/>
      <c r="F933" s="34"/>
      <c r="G933" s="34"/>
      <c r="H933" s="34"/>
      <c r="I933" s="34"/>
      <c r="J933" s="34"/>
      <c r="K933" s="34"/>
      <c r="M933" s="21"/>
      <c r="AE933" s="21"/>
      <c r="AF933" s="21"/>
      <c r="AG933" s="21"/>
      <c r="AH933" s="21"/>
    </row>
    <row r="934" spans="3:34" ht="15.75" customHeight="1">
      <c r="C934" s="208"/>
      <c r="E934" s="34"/>
      <c r="F934" s="34"/>
      <c r="G934" s="34"/>
      <c r="H934" s="34"/>
      <c r="I934" s="34"/>
      <c r="J934" s="34"/>
      <c r="K934" s="34"/>
      <c r="M934" s="21"/>
      <c r="AE934" s="21"/>
      <c r="AF934" s="21"/>
      <c r="AG934" s="21"/>
      <c r="AH934" s="21"/>
    </row>
    <row r="935" spans="3:34" ht="15.75" customHeight="1">
      <c r="C935" s="208"/>
      <c r="E935" s="34"/>
      <c r="F935" s="34"/>
      <c r="G935" s="34"/>
      <c r="H935" s="34"/>
      <c r="I935" s="34"/>
      <c r="J935" s="34"/>
      <c r="K935" s="34"/>
      <c r="M935" s="21"/>
      <c r="AE935" s="21"/>
      <c r="AF935" s="21"/>
      <c r="AG935" s="21"/>
      <c r="AH935" s="21"/>
    </row>
    <row r="936" spans="3:34" ht="15.75" customHeight="1">
      <c r="C936" s="208"/>
      <c r="E936" s="34"/>
      <c r="F936" s="34"/>
      <c r="G936" s="34"/>
      <c r="H936" s="34"/>
      <c r="I936" s="34"/>
      <c r="J936" s="34"/>
      <c r="K936" s="34"/>
      <c r="M936" s="21"/>
      <c r="AE936" s="21"/>
      <c r="AF936" s="21"/>
      <c r="AG936" s="21"/>
      <c r="AH936" s="21"/>
    </row>
    <row r="937" spans="3:34" ht="15.75" customHeight="1">
      <c r="C937" s="208"/>
      <c r="E937" s="34"/>
      <c r="F937" s="34"/>
      <c r="G937" s="34"/>
      <c r="H937" s="34"/>
      <c r="I937" s="34"/>
      <c r="J937" s="34"/>
      <c r="K937" s="34"/>
      <c r="M937" s="21"/>
      <c r="AE937" s="21"/>
      <c r="AF937" s="21"/>
      <c r="AG937" s="21"/>
      <c r="AH937" s="21"/>
    </row>
    <row r="938" spans="3:34" ht="15.75" customHeight="1">
      <c r="C938" s="208"/>
      <c r="E938" s="34"/>
      <c r="F938" s="34"/>
      <c r="G938" s="34"/>
      <c r="H938" s="34"/>
      <c r="I938" s="34"/>
      <c r="J938" s="34"/>
      <c r="K938" s="34"/>
      <c r="M938" s="21"/>
      <c r="AE938" s="21"/>
      <c r="AF938" s="21"/>
      <c r="AG938" s="21"/>
      <c r="AH938" s="21"/>
    </row>
    <row r="939" spans="3:34" ht="15.75" customHeight="1">
      <c r="C939" s="208"/>
      <c r="E939" s="34"/>
      <c r="F939" s="34"/>
      <c r="G939" s="34"/>
      <c r="H939" s="34"/>
      <c r="I939" s="34"/>
      <c r="J939" s="34"/>
      <c r="K939" s="34"/>
      <c r="M939" s="21"/>
      <c r="AE939" s="21"/>
      <c r="AF939" s="21"/>
      <c r="AG939" s="21"/>
      <c r="AH939" s="21"/>
    </row>
    <row r="940" spans="3:34" ht="15.75" customHeight="1">
      <c r="C940" s="208"/>
      <c r="E940" s="34"/>
      <c r="F940" s="34"/>
      <c r="G940" s="34"/>
      <c r="H940" s="34"/>
      <c r="I940" s="34"/>
      <c r="J940" s="34"/>
      <c r="K940" s="34"/>
      <c r="M940" s="21"/>
      <c r="AE940" s="21"/>
      <c r="AF940" s="21"/>
      <c r="AG940" s="21"/>
      <c r="AH940" s="21"/>
    </row>
    <row r="941" spans="3:34" ht="15.75" customHeight="1">
      <c r="C941" s="208"/>
      <c r="E941" s="34"/>
      <c r="F941" s="34"/>
      <c r="G941" s="34"/>
      <c r="H941" s="34"/>
      <c r="I941" s="34"/>
      <c r="J941" s="34"/>
      <c r="K941" s="34"/>
      <c r="M941" s="21"/>
      <c r="AE941" s="21"/>
      <c r="AF941" s="21"/>
      <c r="AG941" s="21"/>
      <c r="AH941" s="21"/>
    </row>
    <row r="942" spans="3:34" ht="15.75" customHeight="1">
      <c r="C942" s="208"/>
      <c r="E942" s="34"/>
      <c r="F942" s="34"/>
      <c r="G942" s="34"/>
      <c r="H942" s="34"/>
      <c r="I942" s="34"/>
      <c r="J942" s="34"/>
      <c r="K942" s="34"/>
      <c r="M942" s="21"/>
      <c r="AE942" s="21"/>
      <c r="AF942" s="21"/>
      <c r="AG942" s="21"/>
      <c r="AH942" s="21"/>
    </row>
    <row r="943" spans="3:34" ht="15.75" customHeight="1">
      <c r="C943" s="208"/>
      <c r="E943" s="34"/>
      <c r="F943" s="34"/>
      <c r="G943" s="34"/>
      <c r="H943" s="34"/>
      <c r="I943" s="34"/>
      <c r="J943" s="34"/>
      <c r="K943" s="34"/>
      <c r="M943" s="21"/>
      <c r="AE943" s="21"/>
      <c r="AF943" s="21"/>
      <c r="AG943" s="21"/>
      <c r="AH943" s="21"/>
    </row>
    <row r="944" spans="3:34" ht="15.75" customHeight="1">
      <c r="C944" s="208"/>
      <c r="E944" s="34"/>
      <c r="F944" s="34"/>
      <c r="G944" s="34"/>
      <c r="H944" s="34"/>
      <c r="I944" s="34"/>
      <c r="J944" s="34"/>
      <c r="K944" s="34"/>
      <c r="M944" s="21"/>
      <c r="AE944" s="21"/>
      <c r="AF944" s="21"/>
      <c r="AG944" s="21"/>
      <c r="AH944" s="21"/>
    </row>
    <row r="945" spans="3:34" ht="15.75" customHeight="1">
      <c r="C945" s="208"/>
      <c r="E945" s="34"/>
      <c r="F945" s="34"/>
      <c r="G945" s="34"/>
      <c r="H945" s="34"/>
      <c r="I945" s="34"/>
      <c r="J945" s="34"/>
      <c r="K945" s="34"/>
      <c r="M945" s="21"/>
      <c r="AE945" s="21"/>
      <c r="AF945" s="21"/>
      <c r="AG945" s="21"/>
      <c r="AH945" s="21"/>
    </row>
    <row r="946" spans="3:34" ht="15.75" customHeight="1">
      <c r="C946" s="208"/>
      <c r="E946" s="34"/>
      <c r="F946" s="34"/>
      <c r="G946" s="34"/>
      <c r="H946" s="34"/>
      <c r="I946" s="34"/>
      <c r="J946" s="34"/>
      <c r="K946" s="34"/>
      <c r="M946" s="21"/>
      <c r="AE946" s="21"/>
      <c r="AF946" s="21"/>
      <c r="AG946" s="21"/>
      <c r="AH946" s="21"/>
    </row>
    <row r="947" spans="3:34" ht="15.75" customHeight="1">
      <c r="C947" s="208"/>
      <c r="E947" s="34"/>
      <c r="F947" s="34"/>
      <c r="G947" s="34"/>
      <c r="H947" s="34"/>
      <c r="I947" s="34"/>
      <c r="J947" s="34"/>
      <c r="K947" s="34"/>
      <c r="M947" s="21"/>
      <c r="AE947" s="21"/>
      <c r="AF947" s="21"/>
      <c r="AG947" s="21"/>
      <c r="AH947" s="21"/>
    </row>
    <row r="948" spans="3:34" ht="15.75" customHeight="1">
      <c r="C948" s="208"/>
      <c r="E948" s="34"/>
      <c r="F948" s="34"/>
      <c r="G948" s="34"/>
      <c r="H948" s="34"/>
      <c r="I948" s="34"/>
      <c r="J948" s="34"/>
      <c r="K948" s="34"/>
      <c r="M948" s="21"/>
      <c r="AE948" s="21"/>
      <c r="AF948" s="21"/>
      <c r="AG948" s="21"/>
      <c r="AH948" s="21"/>
    </row>
    <row r="949" spans="3:34" ht="15.75" customHeight="1">
      <c r="C949" s="208"/>
      <c r="E949" s="34"/>
      <c r="F949" s="34"/>
      <c r="G949" s="34"/>
      <c r="H949" s="34"/>
      <c r="I949" s="34"/>
      <c r="J949" s="34"/>
      <c r="K949" s="34"/>
      <c r="M949" s="21"/>
      <c r="AE949" s="21"/>
      <c r="AF949" s="21"/>
      <c r="AG949" s="21"/>
      <c r="AH949" s="21"/>
    </row>
    <row r="950" spans="3:34" ht="15.75" customHeight="1">
      <c r="C950" s="208"/>
      <c r="E950" s="34"/>
      <c r="F950" s="34"/>
      <c r="G950" s="34"/>
      <c r="H950" s="34"/>
      <c r="I950" s="34"/>
      <c r="J950" s="34"/>
      <c r="K950" s="34"/>
      <c r="M950" s="21"/>
      <c r="AE950" s="21"/>
      <c r="AF950" s="21"/>
      <c r="AG950" s="21"/>
      <c r="AH950" s="21"/>
    </row>
    <row r="951" spans="3:34" ht="15.75" customHeight="1">
      <c r="C951" s="208"/>
      <c r="E951" s="34"/>
      <c r="F951" s="34"/>
      <c r="G951" s="34"/>
      <c r="H951" s="34"/>
      <c r="I951" s="34"/>
      <c r="J951" s="34"/>
      <c r="K951" s="34"/>
      <c r="M951" s="21"/>
      <c r="AE951" s="21"/>
      <c r="AF951" s="21"/>
      <c r="AG951" s="21"/>
      <c r="AH951" s="21"/>
    </row>
    <row r="952" spans="3:34" ht="15.75" customHeight="1">
      <c r="C952" s="208"/>
      <c r="E952" s="34"/>
      <c r="F952" s="34"/>
      <c r="G952" s="34"/>
      <c r="H952" s="34"/>
      <c r="I952" s="34"/>
      <c r="J952" s="34"/>
      <c r="K952" s="34"/>
      <c r="M952" s="21"/>
      <c r="AE952" s="21"/>
      <c r="AF952" s="21"/>
      <c r="AG952" s="21"/>
      <c r="AH952" s="21"/>
    </row>
    <row r="953" spans="3:34" ht="15.75" customHeight="1">
      <c r="C953" s="208"/>
      <c r="E953" s="34"/>
      <c r="F953" s="34"/>
      <c r="G953" s="34"/>
      <c r="H953" s="34"/>
      <c r="I953" s="34"/>
      <c r="J953" s="34"/>
      <c r="K953" s="34"/>
      <c r="M953" s="21"/>
      <c r="AE953" s="21"/>
      <c r="AF953" s="21"/>
      <c r="AG953" s="21"/>
      <c r="AH953" s="21"/>
    </row>
    <row r="954" spans="3:34" ht="15.75" customHeight="1">
      <c r="C954" s="208"/>
      <c r="E954" s="34"/>
      <c r="F954" s="34"/>
      <c r="G954" s="34"/>
      <c r="H954" s="34"/>
      <c r="I954" s="34"/>
      <c r="J954" s="34"/>
      <c r="K954" s="34"/>
      <c r="M954" s="21"/>
      <c r="AE954" s="21"/>
      <c r="AF954" s="21"/>
      <c r="AG954" s="21"/>
      <c r="AH954" s="21"/>
    </row>
    <row r="955" spans="3:34" ht="15.75" customHeight="1">
      <c r="C955" s="208"/>
      <c r="E955" s="34"/>
      <c r="F955" s="34"/>
      <c r="G955" s="34"/>
      <c r="H955" s="34"/>
      <c r="I955" s="34"/>
      <c r="J955" s="34"/>
      <c r="K955" s="34"/>
      <c r="M955" s="21"/>
      <c r="AE955" s="21"/>
      <c r="AF955" s="21"/>
      <c r="AG955" s="21"/>
      <c r="AH955" s="21"/>
    </row>
    <row r="956" spans="3:34" ht="15.75" customHeight="1">
      <c r="C956" s="208"/>
      <c r="E956" s="34"/>
      <c r="F956" s="34"/>
      <c r="G956" s="34"/>
      <c r="H956" s="34"/>
      <c r="I956" s="34"/>
      <c r="J956" s="34"/>
      <c r="K956" s="34"/>
      <c r="M956" s="21"/>
      <c r="AE956" s="21"/>
      <c r="AF956" s="21"/>
      <c r="AG956" s="21"/>
      <c r="AH956" s="21"/>
    </row>
    <row r="957" spans="3:34" ht="15.75" customHeight="1">
      <c r="C957" s="208"/>
      <c r="E957" s="34"/>
      <c r="F957" s="34"/>
      <c r="G957" s="34"/>
      <c r="H957" s="34"/>
      <c r="I957" s="34"/>
      <c r="J957" s="34"/>
      <c r="K957" s="34"/>
      <c r="M957" s="21"/>
      <c r="AE957" s="21"/>
      <c r="AF957" s="21"/>
      <c r="AG957" s="21"/>
      <c r="AH957" s="21"/>
    </row>
    <row r="958" spans="3:34" ht="15.75" customHeight="1">
      <c r="C958" s="208"/>
      <c r="E958" s="34"/>
      <c r="F958" s="34"/>
      <c r="G958" s="34"/>
      <c r="H958" s="34"/>
      <c r="I958" s="34"/>
      <c r="J958" s="34"/>
      <c r="K958" s="34"/>
      <c r="M958" s="21"/>
      <c r="AE958" s="21"/>
      <c r="AF958" s="21"/>
      <c r="AG958" s="21"/>
      <c r="AH958" s="21"/>
    </row>
    <row r="959" spans="3:34" ht="15.75" customHeight="1">
      <c r="C959" s="208"/>
      <c r="E959" s="34"/>
      <c r="F959" s="34"/>
      <c r="G959" s="34"/>
      <c r="H959" s="34"/>
      <c r="I959" s="34"/>
      <c r="J959" s="34"/>
      <c r="K959" s="34"/>
      <c r="M959" s="21"/>
      <c r="AE959" s="21"/>
      <c r="AF959" s="21"/>
      <c r="AG959" s="21"/>
      <c r="AH959" s="21"/>
    </row>
    <row r="960" spans="3:34" ht="15.75" customHeight="1">
      <c r="C960" s="208"/>
      <c r="E960" s="34"/>
      <c r="F960" s="34"/>
      <c r="G960" s="34"/>
      <c r="H960" s="34"/>
      <c r="I960" s="34"/>
      <c r="J960" s="34"/>
      <c r="K960" s="34"/>
      <c r="M960" s="21"/>
      <c r="AE960" s="21"/>
      <c r="AF960" s="21"/>
      <c r="AG960" s="21"/>
      <c r="AH960" s="21"/>
    </row>
    <row r="961" spans="3:34" ht="15.75" customHeight="1">
      <c r="C961" s="208"/>
      <c r="E961" s="34"/>
      <c r="F961" s="34"/>
      <c r="G961" s="34"/>
      <c r="H961" s="34"/>
      <c r="I961" s="34"/>
      <c r="J961" s="34"/>
      <c r="K961" s="34"/>
      <c r="M961" s="21"/>
      <c r="AE961" s="21"/>
      <c r="AF961" s="21"/>
      <c r="AG961" s="21"/>
      <c r="AH961" s="21"/>
    </row>
    <row r="962" spans="3:34" ht="15.75" customHeight="1">
      <c r="C962" s="208"/>
      <c r="E962" s="34"/>
      <c r="F962" s="34"/>
      <c r="G962" s="34"/>
      <c r="H962" s="34"/>
      <c r="I962" s="34"/>
      <c r="J962" s="34"/>
      <c r="K962" s="34"/>
      <c r="M962" s="21"/>
      <c r="AE962" s="21"/>
      <c r="AF962" s="21"/>
      <c r="AG962" s="21"/>
      <c r="AH962" s="21"/>
    </row>
    <row r="963" spans="3:34" ht="15.75" customHeight="1">
      <c r="C963" s="208"/>
      <c r="E963" s="34"/>
      <c r="F963" s="34"/>
      <c r="G963" s="34"/>
      <c r="H963" s="34"/>
      <c r="I963" s="34"/>
      <c r="J963" s="34"/>
      <c r="K963" s="34"/>
      <c r="M963" s="21"/>
      <c r="AE963" s="21"/>
      <c r="AF963" s="21"/>
      <c r="AG963" s="21"/>
      <c r="AH963" s="21"/>
    </row>
    <row r="964" spans="3:34" ht="15.75" customHeight="1">
      <c r="C964" s="208"/>
      <c r="E964" s="34"/>
      <c r="F964" s="34"/>
      <c r="G964" s="34"/>
      <c r="H964" s="34"/>
      <c r="I964" s="34"/>
      <c r="J964" s="34"/>
      <c r="K964" s="34"/>
      <c r="M964" s="21"/>
      <c r="AE964" s="21"/>
      <c r="AF964" s="21"/>
      <c r="AG964" s="21"/>
      <c r="AH964" s="21"/>
    </row>
    <row r="965" spans="3:34" ht="15.75" customHeight="1">
      <c r="C965" s="208"/>
      <c r="E965" s="34"/>
      <c r="F965" s="34"/>
      <c r="G965" s="34"/>
      <c r="H965" s="34"/>
      <c r="I965" s="34"/>
      <c r="J965" s="34"/>
      <c r="K965" s="34"/>
      <c r="M965" s="21"/>
      <c r="AE965" s="21"/>
      <c r="AF965" s="21"/>
      <c r="AG965" s="21"/>
      <c r="AH965" s="21"/>
    </row>
    <row r="966" spans="3:34" ht="15.75" customHeight="1">
      <c r="C966" s="208"/>
      <c r="E966" s="34"/>
      <c r="F966" s="34"/>
      <c r="G966" s="34"/>
      <c r="H966" s="34"/>
      <c r="I966" s="34"/>
      <c r="J966" s="34"/>
      <c r="K966" s="34"/>
      <c r="M966" s="21"/>
      <c r="AE966" s="21"/>
      <c r="AF966" s="21"/>
      <c r="AG966" s="21"/>
      <c r="AH966" s="21"/>
    </row>
    <row r="967" spans="3:34" ht="15.75" customHeight="1">
      <c r="C967" s="208"/>
      <c r="E967" s="34"/>
      <c r="F967" s="34"/>
      <c r="G967" s="34"/>
      <c r="H967" s="34"/>
      <c r="I967" s="34"/>
      <c r="J967" s="34"/>
      <c r="K967" s="34"/>
      <c r="M967" s="21"/>
      <c r="AE967" s="21"/>
      <c r="AF967" s="21"/>
      <c r="AG967" s="21"/>
      <c r="AH967" s="21"/>
    </row>
    <row r="968" spans="3:34" ht="15.75" customHeight="1">
      <c r="C968" s="208"/>
      <c r="E968" s="34"/>
      <c r="F968" s="34"/>
      <c r="G968" s="34"/>
      <c r="H968" s="34"/>
      <c r="I968" s="34"/>
      <c r="J968" s="34"/>
      <c r="K968" s="34"/>
      <c r="M968" s="21"/>
      <c r="AE968" s="21"/>
      <c r="AF968" s="21"/>
      <c r="AG968" s="21"/>
      <c r="AH968" s="21"/>
    </row>
    <row r="969" spans="3:34" ht="15.75" customHeight="1">
      <c r="C969" s="208"/>
      <c r="E969" s="34"/>
      <c r="F969" s="34"/>
      <c r="G969" s="34"/>
      <c r="H969" s="34"/>
      <c r="I969" s="34"/>
      <c r="J969" s="34"/>
      <c r="K969" s="34"/>
      <c r="M969" s="21"/>
      <c r="AE969" s="21"/>
      <c r="AF969" s="21"/>
      <c r="AG969" s="21"/>
      <c r="AH969" s="21"/>
    </row>
    <row r="970" spans="3:34" ht="15.75" customHeight="1">
      <c r="C970" s="208"/>
      <c r="E970" s="34"/>
      <c r="F970" s="34"/>
      <c r="G970" s="34"/>
      <c r="H970" s="34"/>
      <c r="I970" s="34"/>
      <c r="J970" s="34"/>
      <c r="K970" s="34"/>
      <c r="M970" s="21"/>
      <c r="AE970" s="21"/>
      <c r="AF970" s="21"/>
      <c r="AG970" s="21"/>
      <c r="AH970" s="21"/>
    </row>
    <row r="971" spans="3:34" ht="15.75" customHeight="1">
      <c r="C971" s="208"/>
      <c r="E971" s="34"/>
      <c r="F971" s="34"/>
      <c r="G971" s="34"/>
      <c r="H971" s="34"/>
      <c r="I971" s="34"/>
      <c r="J971" s="34"/>
      <c r="K971" s="34"/>
      <c r="M971" s="21"/>
      <c r="AE971" s="21"/>
      <c r="AF971" s="21"/>
      <c r="AG971" s="21"/>
      <c r="AH971" s="21"/>
    </row>
    <row r="972" spans="3:34" ht="15.75" customHeight="1">
      <c r="C972" s="208"/>
      <c r="E972" s="34"/>
      <c r="F972" s="34"/>
      <c r="G972" s="34"/>
      <c r="H972" s="34"/>
      <c r="I972" s="34"/>
      <c r="J972" s="34"/>
      <c r="K972" s="34"/>
      <c r="M972" s="21"/>
      <c r="AE972" s="21"/>
      <c r="AF972" s="21"/>
      <c r="AG972" s="21"/>
      <c r="AH972" s="21"/>
    </row>
    <row r="973" spans="3:34" ht="15.75" customHeight="1">
      <c r="C973" s="208"/>
      <c r="E973" s="34"/>
      <c r="F973" s="34"/>
      <c r="G973" s="34"/>
      <c r="H973" s="34"/>
      <c r="I973" s="34"/>
      <c r="J973" s="34"/>
      <c r="K973" s="34"/>
      <c r="M973" s="21"/>
      <c r="AE973" s="21"/>
      <c r="AF973" s="21"/>
      <c r="AG973" s="21"/>
      <c r="AH973" s="21"/>
    </row>
    <row r="974" spans="3:34" ht="15.75" customHeight="1">
      <c r="C974" s="208"/>
      <c r="E974" s="34"/>
      <c r="F974" s="34"/>
      <c r="G974" s="34"/>
      <c r="H974" s="34"/>
      <c r="I974" s="34"/>
      <c r="J974" s="34"/>
      <c r="K974" s="34"/>
      <c r="M974" s="21"/>
      <c r="AE974" s="21"/>
      <c r="AF974" s="21"/>
      <c r="AG974" s="21"/>
      <c r="AH974" s="21"/>
    </row>
    <row r="975" spans="3:34" ht="15.75" customHeight="1">
      <c r="C975" s="208"/>
      <c r="E975" s="34"/>
      <c r="F975" s="34"/>
      <c r="G975" s="34"/>
      <c r="H975" s="34"/>
      <c r="I975" s="34"/>
      <c r="J975" s="34"/>
      <c r="K975" s="34"/>
      <c r="M975" s="21"/>
      <c r="AE975" s="21"/>
      <c r="AF975" s="21"/>
      <c r="AG975" s="21"/>
      <c r="AH975" s="21"/>
    </row>
    <row r="976" spans="3:34" ht="15.75" customHeight="1">
      <c r="C976" s="208"/>
      <c r="E976" s="34"/>
      <c r="F976" s="34"/>
      <c r="G976" s="34"/>
      <c r="H976" s="34"/>
      <c r="I976" s="34"/>
      <c r="J976" s="34"/>
      <c r="K976" s="34"/>
      <c r="M976" s="21"/>
      <c r="AE976" s="21"/>
      <c r="AF976" s="21"/>
      <c r="AG976" s="21"/>
      <c r="AH976" s="21"/>
    </row>
    <row r="977" spans="3:34" ht="15.75" customHeight="1">
      <c r="C977" s="208"/>
      <c r="E977" s="34"/>
      <c r="F977" s="34"/>
      <c r="G977" s="34"/>
      <c r="H977" s="34"/>
      <c r="I977" s="34"/>
      <c r="J977" s="34"/>
      <c r="K977" s="34"/>
      <c r="M977" s="21"/>
      <c r="AE977" s="21"/>
      <c r="AF977" s="21"/>
      <c r="AG977" s="21"/>
      <c r="AH977" s="21"/>
    </row>
    <row r="978" spans="3:34" ht="15.75" customHeight="1">
      <c r="C978" s="208"/>
      <c r="E978" s="34"/>
      <c r="F978" s="34"/>
      <c r="G978" s="34"/>
      <c r="H978" s="34"/>
      <c r="I978" s="34"/>
      <c r="J978" s="34"/>
      <c r="K978" s="34"/>
      <c r="M978" s="21"/>
      <c r="AE978" s="21"/>
      <c r="AF978" s="21"/>
      <c r="AG978" s="21"/>
      <c r="AH978" s="21"/>
    </row>
    <row r="979" spans="3:34" ht="15.75" customHeight="1">
      <c r="C979" s="208"/>
      <c r="E979" s="34"/>
      <c r="F979" s="34"/>
      <c r="G979" s="34"/>
      <c r="H979" s="34"/>
      <c r="I979" s="34"/>
      <c r="J979" s="34"/>
      <c r="K979" s="34"/>
      <c r="M979" s="21"/>
      <c r="AE979" s="21"/>
      <c r="AF979" s="21"/>
      <c r="AG979" s="21"/>
      <c r="AH979" s="21"/>
    </row>
    <row r="980" spans="3:34" ht="15.75" customHeight="1">
      <c r="C980" s="208"/>
      <c r="E980" s="34"/>
      <c r="F980" s="34"/>
      <c r="G980" s="34"/>
      <c r="H980" s="34"/>
      <c r="I980" s="34"/>
      <c r="J980" s="34"/>
      <c r="K980" s="34"/>
      <c r="M980" s="21"/>
      <c r="AE980" s="21"/>
      <c r="AF980" s="21"/>
      <c r="AG980" s="21"/>
      <c r="AH980" s="21"/>
    </row>
    <row r="981" spans="3:34" ht="15.75" customHeight="1">
      <c r="C981" s="208"/>
      <c r="E981" s="34"/>
      <c r="F981" s="34"/>
      <c r="G981" s="34"/>
      <c r="H981" s="34"/>
      <c r="I981" s="34"/>
      <c r="J981" s="34"/>
      <c r="K981" s="34"/>
      <c r="M981" s="21"/>
      <c r="AE981" s="21"/>
      <c r="AF981" s="21"/>
      <c r="AG981" s="21"/>
      <c r="AH981" s="21"/>
    </row>
    <row r="982" spans="3:34" ht="15.75" customHeight="1">
      <c r="C982" s="208"/>
      <c r="E982" s="34"/>
      <c r="F982" s="34"/>
      <c r="G982" s="34"/>
      <c r="H982" s="34"/>
      <c r="I982" s="34"/>
      <c r="J982" s="34"/>
      <c r="K982" s="34"/>
      <c r="M982" s="21"/>
      <c r="AE982" s="21"/>
      <c r="AF982" s="21"/>
      <c r="AG982" s="21"/>
      <c r="AH982" s="21"/>
    </row>
    <row r="983" spans="3:34" ht="15.75" customHeight="1">
      <c r="C983" s="208"/>
      <c r="E983" s="34"/>
      <c r="F983" s="34"/>
      <c r="G983" s="34"/>
      <c r="H983" s="34"/>
      <c r="I983" s="34"/>
      <c r="J983" s="34"/>
      <c r="K983" s="34"/>
      <c r="M983" s="21"/>
      <c r="AE983" s="21"/>
      <c r="AF983" s="21"/>
      <c r="AG983" s="21"/>
      <c r="AH983" s="21"/>
    </row>
    <row r="984" spans="3:34" ht="15.75" customHeight="1">
      <c r="C984" s="208"/>
      <c r="E984" s="34"/>
      <c r="F984" s="34"/>
      <c r="G984" s="34"/>
      <c r="H984" s="34"/>
      <c r="I984" s="34"/>
      <c r="J984" s="34"/>
      <c r="K984" s="34"/>
      <c r="M984" s="21"/>
      <c r="AE984" s="21"/>
      <c r="AF984" s="21"/>
      <c r="AG984" s="21"/>
      <c r="AH984" s="21"/>
    </row>
    <row r="985" spans="3:34" ht="15.75" customHeight="1">
      <c r="C985" s="208"/>
      <c r="E985" s="34"/>
      <c r="F985" s="34"/>
      <c r="G985" s="34"/>
      <c r="H985" s="34"/>
      <c r="I985" s="34"/>
      <c r="J985" s="34"/>
      <c r="K985" s="34"/>
      <c r="M985" s="21"/>
      <c r="AE985" s="21"/>
      <c r="AF985" s="21"/>
      <c r="AG985" s="21"/>
      <c r="AH985" s="21"/>
    </row>
    <row r="986" spans="3:34" ht="15.75" customHeight="1">
      <c r="C986" s="208"/>
      <c r="E986" s="34"/>
      <c r="F986" s="34"/>
      <c r="G986" s="34"/>
      <c r="H986" s="34"/>
      <c r="I986" s="34"/>
      <c r="J986" s="34"/>
      <c r="K986" s="34"/>
      <c r="M986" s="21"/>
      <c r="AE986" s="21"/>
      <c r="AF986" s="21"/>
      <c r="AG986" s="21"/>
      <c r="AH986" s="21"/>
    </row>
    <row r="987" spans="3:34" ht="15.75" customHeight="1">
      <c r="C987" s="208"/>
      <c r="E987" s="34"/>
      <c r="F987" s="34"/>
      <c r="G987" s="34"/>
      <c r="H987" s="34"/>
      <c r="I987" s="34"/>
      <c r="J987" s="34"/>
      <c r="K987" s="34"/>
      <c r="M987" s="21"/>
      <c r="AE987" s="21"/>
      <c r="AF987" s="21"/>
      <c r="AG987" s="21"/>
      <c r="AH987" s="21"/>
    </row>
    <row r="988" spans="3:34" ht="15.75" customHeight="1">
      <c r="C988" s="208"/>
      <c r="E988" s="34"/>
      <c r="F988" s="34"/>
      <c r="G988" s="34"/>
      <c r="H988" s="34"/>
      <c r="I988" s="34"/>
      <c r="J988" s="34"/>
      <c r="K988" s="34"/>
      <c r="M988" s="21"/>
      <c r="AE988" s="21"/>
      <c r="AF988" s="21"/>
      <c r="AG988" s="21"/>
      <c r="AH988" s="21"/>
    </row>
    <row r="989" spans="3:34" ht="15.75" customHeight="1">
      <c r="C989" s="208"/>
      <c r="E989" s="34"/>
      <c r="F989" s="34"/>
      <c r="G989" s="34"/>
      <c r="H989" s="34"/>
      <c r="I989" s="34"/>
      <c r="J989" s="34"/>
      <c r="K989" s="34"/>
      <c r="M989" s="21"/>
      <c r="AE989" s="21"/>
      <c r="AF989" s="21"/>
      <c r="AG989" s="21"/>
      <c r="AH989" s="21"/>
    </row>
    <row r="990" spans="3:34" ht="15.75" customHeight="1">
      <c r="C990" s="208"/>
      <c r="E990" s="34"/>
      <c r="F990" s="34"/>
      <c r="G990" s="34"/>
      <c r="H990" s="34"/>
      <c r="I990" s="34"/>
      <c r="J990" s="34"/>
      <c r="K990" s="34"/>
      <c r="M990" s="21"/>
      <c r="AE990" s="21"/>
      <c r="AF990" s="21"/>
      <c r="AG990" s="21"/>
      <c r="AH990" s="21"/>
    </row>
    <row r="991" spans="3:34" ht="15.75" customHeight="1">
      <c r="C991" s="208"/>
      <c r="E991" s="34"/>
      <c r="F991" s="34"/>
      <c r="G991" s="34"/>
      <c r="H991" s="34"/>
      <c r="I991" s="34"/>
      <c r="J991" s="34"/>
      <c r="K991" s="34"/>
      <c r="M991" s="21"/>
      <c r="AE991" s="21"/>
      <c r="AF991" s="21"/>
      <c r="AG991" s="21"/>
      <c r="AH991" s="21"/>
    </row>
    <row r="992" spans="3:34" ht="15.75" customHeight="1">
      <c r="C992" s="208"/>
      <c r="E992" s="34"/>
      <c r="F992" s="34"/>
      <c r="G992" s="34"/>
      <c r="H992" s="34"/>
      <c r="I992" s="34"/>
      <c r="J992" s="34"/>
      <c r="K992" s="34"/>
      <c r="M992" s="21"/>
      <c r="AE992" s="21"/>
      <c r="AF992" s="21"/>
      <c r="AG992" s="21"/>
      <c r="AH992" s="21"/>
    </row>
    <row r="993" spans="3:34" ht="15.75" customHeight="1">
      <c r="C993" s="208"/>
      <c r="E993" s="34"/>
      <c r="F993" s="34"/>
      <c r="G993" s="34"/>
      <c r="H993" s="34"/>
      <c r="I993" s="34"/>
      <c r="J993" s="34"/>
      <c r="K993" s="34"/>
      <c r="M993" s="21"/>
      <c r="AE993" s="21"/>
      <c r="AF993" s="21"/>
      <c r="AG993" s="21"/>
      <c r="AH993" s="21"/>
    </row>
    <row r="994" spans="3:34" ht="15.75" customHeight="1">
      <c r="C994" s="208"/>
      <c r="E994" s="34"/>
      <c r="F994" s="34"/>
      <c r="G994" s="34"/>
      <c r="H994" s="34"/>
      <c r="I994" s="34"/>
      <c r="J994" s="34"/>
      <c r="K994" s="34"/>
      <c r="M994" s="21"/>
      <c r="AE994" s="21"/>
      <c r="AF994" s="21"/>
      <c r="AG994" s="21"/>
      <c r="AH994" s="21"/>
    </row>
    <row r="995" spans="3:34" ht="15.75" customHeight="1">
      <c r="C995" s="208"/>
      <c r="E995" s="34"/>
      <c r="F995" s="34"/>
      <c r="G995" s="34"/>
      <c r="H995" s="34"/>
      <c r="I995" s="34"/>
      <c r="J995" s="34"/>
      <c r="K995" s="34"/>
      <c r="M995" s="21"/>
      <c r="AE995" s="21"/>
      <c r="AF995" s="21"/>
      <c r="AG995" s="21"/>
      <c r="AH995" s="21"/>
    </row>
    <row r="996" spans="3:34" ht="15.75" customHeight="1">
      <c r="C996" s="208"/>
      <c r="E996" s="34"/>
      <c r="F996" s="34"/>
      <c r="G996" s="34"/>
      <c r="H996" s="34"/>
      <c r="I996" s="34"/>
      <c r="J996" s="34"/>
      <c r="K996" s="34"/>
      <c r="M996" s="21"/>
      <c r="AE996" s="21"/>
      <c r="AF996" s="21"/>
      <c r="AG996" s="21"/>
      <c r="AH996" s="21"/>
    </row>
    <row r="997" spans="3:34" ht="15.75" customHeight="1">
      <c r="C997" s="208"/>
      <c r="E997" s="34"/>
      <c r="F997" s="34"/>
      <c r="G997" s="34"/>
      <c r="H997" s="34"/>
      <c r="I997" s="34"/>
      <c r="J997" s="34"/>
      <c r="K997" s="34"/>
      <c r="M997" s="21"/>
      <c r="AE997" s="21"/>
      <c r="AF997" s="21"/>
      <c r="AG997" s="21"/>
      <c r="AH997" s="21"/>
    </row>
    <row r="998" spans="3:34" ht="15.75" customHeight="1">
      <c r="C998" s="208"/>
      <c r="E998" s="34"/>
      <c r="F998" s="34"/>
      <c r="G998" s="34"/>
      <c r="H998" s="34"/>
      <c r="I998" s="34"/>
      <c r="J998" s="34"/>
      <c r="K998" s="34"/>
      <c r="M998" s="21"/>
      <c r="AE998" s="21"/>
      <c r="AF998" s="21"/>
      <c r="AG998" s="21"/>
      <c r="AH998" s="21"/>
    </row>
    <row r="999" spans="3:34" ht="15.75" customHeight="1">
      <c r="C999" s="208"/>
      <c r="E999" s="34"/>
      <c r="F999" s="34"/>
      <c r="G999" s="34"/>
      <c r="H999" s="34"/>
      <c r="I999" s="34"/>
      <c r="J999" s="34"/>
      <c r="K999" s="34"/>
      <c r="M999" s="21"/>
      <c r="AE999" s="21"/>
      <c r="AF999" s="21"/>
      <c r="AG999" s="21"/>
      <c r="AH999" s="21"/>
    </row>
    <row r="1000" spans="3:34" ht="15.75" customHeight="1">
      <c r="C1000" s="208"/>
      <c r="E1000" s="34"/>
      <c r="F1000" s="34"/>
      <c r="G1000" s="34"/>
      <c r="H1000" s="34"/>
      <c r="I1000" s="34"/>
      <c r="J1000" s="34"/>
      <c r="K1000" s="34"/>
      <c r="M1000" s="21"/>
      <c r="AE1000" s="21"/>
      <c r="AF1000" s="21"/>
      <c r="AG1000" s="21"/>
      <c r="AH1000" s="21"/>
    </row>
  </sheetData>
  <dataValidations count="4">
    <dataValidation type="list" allowBlank="1" showErrorMessage="1" sqref="E67:F67" xr:uid="{00000000-0002-0000-0C00-000000000000}">
      <formula1>"0,0.5,1,1.5,2"</formula1>
    </dataValidation>
    <dataValidation type="list" allowBlank="1" showErrorMessage="1" sqref="F10:F12 E24:F24 E50:F53" xr:uid="{00000000-0002-0000-0C00-000001000000}">
      <formula1>$AA10:$AK10</formula1>
    </dataValidation>
    <dataValidation type="list" allowBlank="1" showErrorMessage="1" sqref="F15:F19 E27:F31 E34:F38 E41:F45 E58:F62 E65:F66 E68:F68 E71:F75 E78:F82 F87:F91 F94:F98 F101:F105 F108:F112" xr:uid="{00000000-0002-0000-0C00-000002000000}">
      <formula1>"0,0.5,1"</formula1>
    </dataValidation>
    <dataValidation type="list" allowBlank="1" showErrorMessage="1" sqref="I20 I46 I54 I83 I92 I99 I106 I113" xr:uid="{00000000-0002-0000-0C00-000003000000}">
      <formula1>$N20:$Y20</formula1>
    </dataValidation>
  </dataValidations>
  <pageMargins left="0.7" right="0.7" top="0.75" bottom="0.75" header="0" footer="0"/>
  <pageSetup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1000"/>
  <sheetViews>
    <sheetView workbookViewId="0"/>
  </sheetViews>
  <sheetFormatPr defaultColWidth="14.41796875" defaultRowHeight="15" customHeight="1"/>
  <cols>
    <col min="1" max="2" width="2.68359375" customWidth="1"/>
    <col min="3" max="3" width="8.26171875" customWidth="1"/>
    <col min="4" max="4" width="78" customWidth="1"/>
    <col min="5" max="6" width="15.15625" hidden="1" customWidth="1"/>
    <col min="7" max="7" width="1.68359375" customWidth="1"/>
    <col min="8" max="8" width="14.41796875" hidden="1" customWidth="1"/>
    <col min="9" max="11" width="14.41796875" customWidth="1"/>
    <col min="12" max="12" width="4" customWidth="1"/>
    <col min="13" max="13" width="16.68359375" customWidth="1"/>
    <col min="14" max="15" width="8.83984375" customWidth="1"/>
    <col min="16" max="29" width="8.83984375" hidden="1" customWidth="1"/>
    <col min="30" max="33" width="8.83984375" customWidth="1"/>
  </cols>
  <sheetData>
    <row r="1" spans="1:33" ht="14.4">
      <c r="A1" s="1"/>
      <c r="B1" s="1"/>
      <c r="C1" s="1"/>
      <c r="D1" s="247"/>
      <c r="E1" s="247"/>
      <c r="F1" s="247"/>
      <c r="G1" s="1"/>
      <c r="H1" s="1"/>
      <c r="I1" s="1"/>
      <c r="J1" s="1"/>
      <c r="K1" s="1"/>
      <c r="L1" s="1"/>
      <c r="M1" s="1"/>
      <c r="N1" s="1"/>
      <c r="O1" s="1"/>
      <c r="P1" s="1"/>
      <c r="Q1" s="32"/>
      <c r="R1" s="1"/>
      <c r="S1" s="1"/>
      <c r="T1" s="1"/>
      <c r="U1" s="1"/>
      <c r="V1" s="1"/>
      <c r="W1" s="1"/>
      <c r="X1" s="1"/>
      <c r="Y1" s="1"/>
      <c r="Z1" s="1"/>
      <c r="AA1" s="1"/>
      <c r="AB1" s="1"/>
      <c r="AC1" s="1"/>
      <c r="AD1" s="1"/>
      <c r="AE1" s="1"/>
      <c r="AF1" s="1"/>
      <c r="AG1" s="1"/>
    </row>
    <row r="2" spans="1:33" ht="18" customHeight="1">
      <c r="A2" s="1"/>
      <c r="B2" s="1"/>
      <c r="C2" s="1"/>
      <c r="D2" s="248" t="s">
        <v>813</v>
      </c>
      <c r="E2" s="248"/>
      <c r="F2" s="248"/>
      <c r="G2" s="1"/>
      <c r="H2" s="1"/>
      <c r="I2" s="1"/>
      <c r="J2" s="1"/>
      <c r="K2" s="1"/>
      <c r="L2" s="1"/>
      <c r="M2" s="1"/>
      <c r="N2" s="1"/>
      <c r="O2" s="1"/>
      <c r="P2" s="1"/>
      <c r="Q2" s="32"/>
      <c r="R2" s="1"/>
      <c r="S2" s="1"/>
      <c r="T2" s="1"/>
      <c r="U2" s="1"/>
      <c r="V2" s="1"/>
      <c r="W2" s="1"/>
      <c r="X2" s="1"/>
      <c r="Y2" s="1"/>
      <c r="Z2" s="1"/>
      <c r="AA2" s="1"/>
      <c r="AB2" s="1"/>
      <c r="AC2" s="1"/>
      <c r="AD2" s="1"/>
      <c r="AE2" s="1"/>
      <c r="AF2" s="1"/>
      <c r="AG2" s="1"/>
    </row>
    <row r="3" spans="1:33" ht="15.6">
      <c r="A3" s="83"/>
      <c r="B3" s="83"/>
      <c r="C3" s="83"/>
      <c r="D3" s="250"/>
      <c r="E3" s="250"/>
      <c r="F3" s="250"/>
      <c r="G3" s="83"/>
      <c r="H3" s="83"/>
      <c r="I3" s="83"/>
      <c r="J3" s="83"/>
      <c r="K3" s="83"/>
      <c r="L3" s="83"/>
      <c r="M3" s="83"/>
      <c r="N3" s="83"/>
      <c r="O3" s="83"/>
      <c r="P3" s="83"/>
      <c r="Q3" s="86"/>
      <c r="R3" s="83"/>
      <c r="S3" s="83"/>
      <c r="T3" s="83"/>
      <c r="U3" s="83"/>
      <c r="V3" s="83"/>
      <c r="W3" s="83"/>
      <c r="X3" s="83"/>
      <c r="Y3" s="83"/>
      <c r="Z3" s="83"/>
      <c r="AA3" s="83"/>
      <c r="AB3" s="83"/>
      <c r="AC3" s="83"/>
      <c r="AD3" s="83"/>
      <c r="AE3" s="83"/>
      <c r="AF3" s="83"/>
      <c r="AG3" s="83"/>
    </row>
    <row r="5" spans="1:33" ht="14.4">
      <c r="C5" s="253" t="s">
        <v>633</v>
      </c>
      <c r="D5" s="252" t="s">
        <v>634</v>
      </c>
      <c r="E5" s="253" t="s">
        <v>814</v>
      </c>
      <c r="F5" s="253" t="s">
        <v>815</v>
      </c>
      <c r="G5" s="253"/>
      <c r="H5" s="253" t="s">
        <v>816</v>
      </c>
      <c r="I5" s="253" t="s">
        <v>817</v>
      </c>
      <c r="J5" s="253" t="s">
        <v>818</v>
      </c>
      <c r="K5" s="253" t="s">
        <v>636</v>
      </c>
      <c r="L5" s="254"/>
      <c r="M5" s="253" t="s">
        <v>819</v>
      </c>
      <c r="N5" s="254"/>
      <c r="O5" s="254"/>
      <c r="Q5" s="21"/>
    </row>
    <row r="6" spans="1:33" ht="14.4">
      <c r="C6" s="272"/>
      <c r="D6" s="273"/>
      <c r="E6" s="272">
        <f t="shared" ref="E6:F6" si="0">E8+E14+E20+E26+E32</f>
        <v>100</v>
      </c>
      <c r="F6" s="272">
        <f t="shared" si="0"/>
        <v>100</v>
      </c>
      <c r="G6" s="272"/>
      <c r="H6" s="272"/>
      <c r="I6" s="272"/>
      <c r="J6" s="272">
        <f t="shared" ref="J6:K6" si="1">J8+J14+J20+J26+J32</f>
        <v>100</v>
      </c>
      <c r="K6" s="272">
        <f t="shared" si="1"/>
        <v>100</v>
      </c>
      <c r="L6" s="254"/>
      <c r="M6" s="254"/>
      <c r="N6" s="254"/>
      <c r="O6" s="254"/>
      <c r="Q6" s="21"/>
    </row>
    <row r="7" spans="1:33" ht="14.4">
      <c r="J7" s="21"/>
      <c r="K7" s="34"/>
      <c r="L7" s="34"/>
      <c r="M7" s="34"/>
      <c r="N7" s="34"/>
      <c r="O7" s="254"/>
      <c r="Q7" s="21">
        <v>1</v>
      </c>
      <c r="R7" s="255" t="s">
        <v>21</v>
      </c>
      <c r="S7" s="21">
        <v>0</v>
      </c>
      <c r="T7" s="21">
        <f t="shared" ref="T7:AC7" si="2">S7+0.5</f>
        <v>0.5</v>
      </c>
      <c r="U7" s="21">
        <f t="shared" si="2"/>
        <v>1</v>
      </c>
      <c r="V7" s="21">
        <f t="shared" si="2"/>
        <v>1.5</v>
      </c>
      <c r="W7" s="21">
        <f t="shared" si="2"/>
        <v>2</v>
      </c>
      <c r="X7" s="21">
        <f t="shared" si="2"/>
        <v>2.5</v>
      </c>
      <c r="Y7" s="21">
        <f t="shared" si="2"/>
        <v>3</v>
      </c>
      <c r="Z7" s="21">
        <f t="shared" si="2"/>
        <v>3.5</v>
      </c>
      <c r="AA7" s="21">
        <f t="shared" si="2"/>
        <v>4</v>
      </c>
      <c r="AB7" s="21">
        <f t="shared" si="2"/>
        <v>4.5</v>
      </c>
      <c r="AC7" s="21">
        <f t="shared" si="2"/>
        <v>5</v>
      </c>
    </row>
    <row r="8" spans="1:33" ht="14.4">
      <c r="C8" s="253" t="s">
        <v>639</v>
      </c>
      <c r="D8" s="256" t="s">
        <v>640</v>
      </c>
      <c r="E8" s="257">
        <f t="shared" ref="E8:F8" si="3">SUM(E9:E12)</f>
        <v>20</v>
      </c>
      <c r="F8" s="257">
        <f t="shared" si="3"/>
        <v>20</v>
      </c>
      <c r="G8" s="256"/>
      <c r="H8" s="257">
        <f>SUM(H9:H12)</f>
        <v>20</v>
      </c>
      <c r="I8" s="256"/>
      <c r="J8" s="257">
        <f t="shared" ref="J8:K8" si="4">SUM(J9:J12)</f>
        <v>20</v>
      </c>
      <c r="K8" s="257">
        <f t="shared" si="4"/>
        <v>20</v>
      </c>
      <c r="L8" s="194"/>
      <c r="M8" s="257"/>
      <c r="N8" s="194"/>
      <c r="O8" s="254"/>
      <c r="Q8" s="21">
        <f t="shared" ref="Q8:Q36" si="5">Q7+1</f>
        <v>2</v>
      </c>
      <c r="R8" s="257"/>
      <c r="S8" s="257"/>
      <c r="T8" s="257"/>
      <c r="U8" s="257"/>
      <c r="V8" s="257"/>
      <c r="W8" s="257"/>
      <c r="X8" s="257"/>
      <c r="Y8" s="257"/>
      <c r="Z8" s="257"/>
      <c r="AA8" s="257"/>
      <c r="AB8" s="257"/>
      <c r="AC8" s="257"/>
    </row>
    <row r="9" spans="1:33" ht="14.4">
      <c r="C9" s="21" t="s">
        <v>642</v>
      </c>
      <c r="D9" s="255" t="s">
        <v>643</v>
      </c>
      <c r="E9" s="21">
        <f>ScoreCard!$F10</f>
        <v>5</v>
      </c>
      <c r="F9" s="21">
        <f>ScoreCard2!$F10</f>
        <v>5</v>
      </c>
      <c r="H9" s="21">
        <f t="shared" ref="H9:H12" si="6">IF($F$6=100,E9,F9)</f>
        <v>5</v>
      </c>
      <c r="I9" s="32"/>
      <c r="J9" s="21">
        <f t="shared" ref="J9:J12" si="7">IF(I9="",H9,I9)</f>
        <v>5</v>
      </c>
      <c r="K9" s="34">
        <v>5</v>
      </c>
      <c r="L9" s="34"/>
      <c r="M9" s="208" t="e">
        <f t="shared" ref="M9:M12" ca="1" si="8">_xludf.IFNA(HLOOKUP(J9,$R$7:$AC$36,Q9,FALSE),"")</f>
        <v>#NAME?</v>
      </c>
      <c r="N9" s="34"/>
      <c r="O9" s="254"/>
      <c r="Q9" s="21">
        <f t="shared" si="5"/>
        <v>3</v>
      </c>
      <c r="R9" s="255" t="s">
        <v>21</v>
      </c>
      <c r="S9" s="255" t="s">
        <v>529</v>
      </c>
      <c r="T9" s="255" t="str">
        <f t="shared" ref="T9:T12" si="9">S9&amp;" / "&amp;U9</f>
        <v>None / Extremely limited</v>
      </c>
      <c r="U9" s="255" t="s">
        <v>644</v>
      </c>
      <c r="V9" s="255" t="str">
        <f t="shared" ref="V9:V12" si="10">U9&amp;" / "&amp;W9</f>
        <v>Extremely limited / Limited</v>
      </c>
      <c r="W9" s="255" t="s">
        <v>645</v>
      </c>
      <c r="X9" s="255" t="str">
        <f t="shared" ref="X9:X12" si="11">W9&amp;" / "&amp;Y9</f>
        <v>Limited / Moderate</v>
      </c>
      <c r="Y9" s="255" t="s">
        <v>646</v>
      </c>
      <c r="Z9" s="255" t="str">
        <f t="shared" ref="Z9:Z12" si="12">Y9&amp;" / "&amp;AA9</f>
        <v>Moderate / Substantial</v>
      </c>
      <c r="AA9" s="255" t="s">
        <v>541</v>
      </c>
      <c r="AB9" s="255" t="str">
        <f t="shared" ref="AB9:AB12" si="13">AA9&amp;" / "&amp;AC9</f>
        <v>Substantial / Extensive</v>
      </c>
      <c r="AC9" s="255" t="s">
        <v>647</v>
      </c>
    </row>
    <row r="10" spans="1:33" ht="14.4">
      <c r="C10" s="21" t="s">
        <v>648</v>
      </c>
      <c r="D10" s="255" t="s">
        <v>649</v>
      </c>
      <c r="E10" s="21">
        <f>ScoreCard!$F11</f>
        <v>5</v>
      </c>
      <c r="F10" s="21">
        <f>ScoreCard2!$F11</f>
        <v>5</v>
      </c>
      <c r="H10" s="21">
        <f t="shared" si="6"/>
        <v>5</v>
      </c>
      <c r="I10" s="32"/>
      <c r="J10" s="21">
        <f t="shared" si="7"/>
        <v>5</v>
      </c>
      <c r="K10" s="34">
        <v>5</v>
      </c>
      <c r="L10" s="34"/>
      <c r="M10" s="208" t="e">
        <f t="shared" ca="1" si="8"/>
        <v>#NAME?</v>
      </c>
      <c r="N10" s="34"/>
      <c r="O10" s="254"/>
      <c r="Q10" s="21">
        <f t="shared" si="5"/>
        <v>4</v>
      </c>
      <c r="R10" s="255" t="s">
        <v>21</v>
      </c>
      <c r="S10" s="255" t="s">
        <v>529</v>
      </c>
      <c r="T10" s="255" t="str">
        <f t="shared" si="9"/>
        <v>None / Extremely limited</v>
      </c>
      <c r="U10" s="255" t="s">
        <v>644</v>
      </c>
      <c r="V10" s="255" t="str">
        <f t="shared" si="10"/>
        <v>Extremely limited / Limited</v>
      </c>
      <c r="W10" s="255" t="s">
        <v>645</v>
      </c>
      <c r="X10" s="255" t="str">
        <f t="shared" si="11"/>
        <v>Limited / Moderate</v>
      </c>
      <c r="Y10" s="255" t="s">
        <v>646</v>
      </c>
      <c r="Z10" s="255" t="str">
        <f t="shared" si="12"/>
        <v>Moderate / Substantial</v>
      </c>
      <c r="AA10" s="255" t="s">
        <v>541</v>
      </c>
      <c r="AB10" s="255" t="str">
        <f t="shared" si="13"/>
        <v>Substantial / Extensive</v>
      </c>
      <c r="AC10" s="255" t="s">
        <v>647</v>
      </c>
    </row>
    <row r="11" spans="1:33" ht="14.4">
      <c r="C11" s="21" t="s">
        <v>650</v>
      </c>
      <c r="D11" s="255" t="s">
        <v>651</v>
      </c>
      <c r="E11" s="21">
        <f>ScoreCard!$F12</f>
        <v>5</v>
      </c>
      <c r="F11" s="21">
        <f>ScoreCard2!$F12</f>
        <v>5</v>
      </c>
      <c r="H11" s="21">
        <f t="shared" si="6"/>
        <v>5</v>
      </c>
      <c r="I11" s="32"/>
      <c r="J11" s="21">
        <f t="shared" si="7"/>
        <v>5</v>
      </c>
      <c r="K11" s="34">
        <v>5</v>
      </c>
      <c r="L11" s="34"/>
      <c r="M11" s="208" t="e">
        <f t="shared" ca="1" si="8"/>
        <v>#NAME?</v>
      </c>
      <c r="N11" s="34"/>
      <c r="O11" s="254"/>
      <c r="Q11" s="21">
        <f t="shared" si="5"/>
        <v>5</v>
      </c>
      <c r="R11" s="255" t="s">
        <v>21</v>
      </c>
      <c r="S11" s="255" t="s">
        <v>529</v>
      </c>
      <c r="T11" s="255" t="str">
        <f t="shared" si="9"/>
        <v>None / Extremely limited</v>
      </c>
      <c r="U11" s="255" t="s">
        <v>644</v>
      </c>
      <c r="V11" s="255" t="str">
        <f t="shared" si="10"/>
        <v>Extremely limited / Limited</v>
      </c>
      <c r="W11" s="255" t="s">
        <v>645</v>
      </c>
      <c r="X11" s="255" t="str">
        <f t="shared" si="11"/>
        <v>Limited / Moderate</v>
      </c>
      <c r="Y11" s="255" t="s">
        <v>646</v>
      </c>
      <c r="Z11" s="255" t="str">
        <f t="shared" si="12"/>
        <v>Moderate / Substantial</v>
      </c>
      <c r="AA11" s="255" t="s">
        <v>541</v>
      </c>
      <c r="AB11" s="255" t="str">
        <f t="shared" si="13"/>
        <v>Substantial / Extensive</v>
      </c>
      <c r="AC11" s="255" t="s">
        <v>647</v>
      </c>
    </row>
    <row r="12" spans="1:33" ht="14.4">
      <c r="C12" s="21" t="s">
        <v>652</v>
      </c>
      <c r="D12" s="255" t="s">
        <v>653</v>
      </c>
      <c r="E12" s="21">
        <f>ScoreCard!$F14</f>
        <v>5</v>
      </c>
      <c r="F12" s="21">
        <f>ScoreCard2!$F14</f>
        <v>5</v>
      </c>
      <c r="H12" s="21">
        <f t="shared" si="6"/>
        <v>5</v>
      </c>
      <c r="I12" s="32"/>
      <c r="J12" s="21">
        <f t="shared" si="7"/>
        <v>5</v>
      </c>
      <c r="K12" s="34">
        <v>5</v>
      </c>
      <c r="L12" s="34"/>
      <c r="M12" s="208" t="e">
        <f t="shared" ca="1" si="8"/>
        <v>#NAME?</v>
      </c>
      <c r="N12" s="34"/>
      <c r="O12" s="254"/>
      <c r="Q12" s="21">
        <f t="shared" si="5"/>
        <v>6</v>
      </c>
      <c r="R12" s="255" t="s">
        <v>21</v>
      </c>
      <c r="S12" s="255" t="s">
        <v>820</v>
      </c>
      <c r="T12" s="255" t="str">
        <f t="shared" si="9"/>
        <v>Not / Extremely limited</v>
      </c>
      <c r="U12" s="255" t="s">
        <v>644</v>
      </c>
      <c r="V12" s="255" t="str">
        <f t="shared" si="10"/>
        <v>Extremely limited / Limited</v>
      </c>
      <c r="W12" s="255" t="s">
        <v>645</v>
      </c>
      <c r="X12" s="255" t="str">
        <f t="shared" si="11"/>
        <v>Limited / Moderate</v>
      </c>
      <c r="Y12" s="255" t="s">
        <v>646</v>
      </c>
      <c r="Z12" s="255" t="str">
        <f t="shared" si="12"/>
        <v>Moderate / Substantial</v>
      </c>
      <c r="AA12" s="255" t="s">
        <v>541</v>
      </c>
      <c r="AB12" s="255" t="str">
        <f t="shared" si="13"/>
        <v>Substantial / Full</v>
      </c>
      <c r="AC12" s="255" t="s">
        <v>730</v>
      </c>
    </row>
    <row r="13" spans="1:33" ht="14.4">
      <c r="C13" s="21"/>
      <c r="E13" s="21"/>
      <c r="F13" s="21"/>
      <c r="H13" s="21"/>
      <c r="I13" s="21"/>
      <c r="J13" s="21"/>
      <c r="K13" s="34"/>
      <c r="L13" s="34"/>
      <c r="M13" s="194"/>
      <c r="N13" s="34"/>
      <c r="O13" s="254"/>
      <c r="Q13" s="21">
        <f t="shared" si="5"/>
        <v>7</v>
      </c>
    </row>
    <row r="14" spans="1:33" ht="14.4">
      <c r="C14" s="253" t="s">
        <v>667</v>
      </c>
      <c r="D14" s="256" t="s">
        <v>668</v>
      </c>
      <c r="E14" s="257">
        <f t="shared" ref="E14:F14" si="14">SUM(E15:E18)</f>
        <v>20</v>
      </c>
      <c r="F14" s="257">
        <f t="shared" si="14"/>
        <v>20</v>
      </c>
      <c r="G14" s="256"/>
      <c r="H14" s="257">
        <f>SUM(H15:H18)</f>
        <v>20</v>
      </c>
      <c r="I14" s="257"/>
      <c r="J14" s="257">
        <f t="shared" ref="J14:K14" si="15">SUM(J15:J18)</f>
        <v>20</v>
      </c>
      <c r="K14" s="257">
        <f t="shared" si="15"/>
        <v>20</v>
      </c>
      <c r="L14" s="194"/>
      <c r="M14" s="257"/>
      <c r="N14" s="194"/>
      <c r="O14" s="254"/>
      <c r="Q14" s="21">
        <f t="shared" si="5"/>
        <v>8</v>
      </c>
      <c r="R14" s="257"/>
      <c r="S14" s="257"/>
      <c r="T14" s="257"/>
      <c r="U14" s="257"/>
      <c r="V14" s="257"/>
      <c r="W14" s="257"/>
      <c r="X14" s="257"/>
      <c r="Y14" s="257"/>
      <c r="Z14" s="257"/>
      <c r="AA14" s="257"/>
      <c r="AB14" s="257"/>
      <c r="AC14" s="257"/>
    </row>
    <row r="15" spans="1:33" ht="14.4">
      <c r="C15" s="21" t="s">
        <v>669</v>
      </c>
      <c r="D15" s="255" t="s">
        <v>671</v>
      </c>
      <c r="E15" s="21">
        <f>ScoreCard!$F23</f>
        <v>5</v>
      </c>
      <c r="F15" s="21">
        <f>(ScoreCard2!$E23+ScoreCard2!$F23)/2</f>
        <v>5</v>
      </c>
      <c r="H15" s="21">
        <f t="shared" ref="H15:H18" si="16">IF($F$6=100,E15,F15)</f>
        <v>5</v>
      </c>
      <c r="I15" s="32"/>
      <c r="J15" s="21">
        <f t="shared" ref="J15:J18" si="17">IF(I15="",H15,I15)</f>
        <v>5</v>
      </c>
      <c r="K15" s="34">
        <v>5</v>
      </c>
      <c r="L15" s="34"/>
      <c r="M15" s="208" t="e">
        <f t="shared" ref="M15:M18" ca="1" si="18">_xludf.IFNA(HLOOKUP(J15,$R$7:$AC$36,Q15,FALSE),"")</f>
        <v>#NAME?</v>
      </c>
      <c r="N15" s="34"/>
      <c r="O15" s="254"/>
      <c r="Q15" s="21">
        <f t="shared" si="5"/>
        <v>9</v>
      </c>
      <c r="R15" s="255" t="s">
        <v>21</v>
      </c>
      <c r="S15" s="255" t="s">
        <v>820</v>
      </c>
      <c r="T15" s="255" t="str">
        <f t="shared" ref="T15:T18" si="19">S15&amp;" / "&amp;U15</f>
        <v>Not / Extremely limited</v>
      </c>
      <c r="U15" s="255" t="s">
        <v>644</v>
      </c>
      <c r="V15" s="255" t="str">
        <f t="shared" ref="V15:V18" si="20">U15&amp;" / "&amp;W15</f>
        <v>Extremely limited / Limited</v>
      </c>
      <c r="W15" s="255" t="s">
        <v>645</v>
      </c>
      <c r="X15" s="255" t="str">
        <f t="shared" ref="X15:X18" si="21">W15&amp;" / "&amp;Y15</f>
        <v>Limited / Moderate</v>
      </c>
      <c r="Y15" s="255" t="s">
        <v>646</v>
      </c>
      <c r="Z15" s="255" t="str">
        <f t="shared" ref="Z15:Z18" si="22">Y15&amp;" / "&amp;AA15</f>
        <v>Moderate / Substantial</v>
      </c>
      <c r="AA15" s="255" t="s">
        <v>541</v>
      </c>
      <c r="AB15" s="255" t="str">
        <f t="shared" ref="AB15:AB18" si="23">AA15&amp;" / "&amp;AC15</f>
        <v>Substantial / Full</v>
      </c>
      <c r="AC15" s="255" t="s">
        <v>730</v>
      </c>
    </row>
    <row r="16" spans="1:33" ht="14.4">
      <c r="C16" s="21" t="s">
        <v>672</v>
      </c>
      <c r="D16" s="255" t="s">
        <v>821</v>
      </c>
      <c r="E16" s="21">
        <f>ScoreCard!$F26</f>
        <v>5</v>
      </c>
      <c r="F16" s="21">
        <f>(ScoreCard2!$E26+ScoreCard2!$F26)/2</f>
        <v>5</v>
      </c>
      <c r="H16" s="21">
        <f t="shared" si="16"/>
        <v>5</v>
      </c>
      <c r="I16" s="32"/>
      <c r="J16" s="21">
        <f t="shared" si="17"/>
        <v>5</v>
      </c>
      <c r="K16" s="34">
        <v>5</v>
      </c>
      <c r="L16" s="34"/>
      <c r="M16" s="208" t="e">
        <f t="shared" ca="1" si="18"/>
        <v>#NAME?</v>
      </c>
      <c r="N16" s="34"/>
      <c r="O16" s="254"/>
      <c r="Q16" s="21">
        <f t="shared" si="5"/>
        <v>10</v>
      </c>
      <c r="R16" s="255" t="s">
        <v>21</v>
      </c>
      <c r="S16" s="255" t="s">
        <v>820</v>
      </c>
      <c r="T16" s="255" t="str">
        <f t="shared" si="19"/>
        <v>Not / Extremely limited</v>
      </c>
      <c r="U16" s="255" t="s">
        <v>644</v>
      </c>
      <c r="V16" s="255" t="str">
        <f t="shared" si="20"/>
        <v>Extremely limited / Limited</v>
      </c>
      <c r="W16" s="255" t="s">
        <v>645</v>
      </c>
      <c r="X16" s="255" t="str">
        <f t="shared" si="21"/>
        <v>Limited / Moderate</v>
      </c>
      <c r="Y16" s="255" t="s">
        <v>646</v>
      </c>
      <c r="Z16" s="255" t="str">
        <f t="shared" si="22"/>
        <v>Moderate / Substantial</v>
      </c>
      <c r="AA16" s="255" t="s">
        <v>541</v>
      </c>
      <c r="AB16" s="255" t="str">
        <f t="shared" si="23"/>
        <v>Substantial / Full</v>
      </c>
      <c r="AC16" s="255" t="s">
        <v>730</v>
      </c>
    </row>
    <row r="17" spans="3:29" ht="14.4">
      <c r="C17" s="21" t="s">
        <v>684</v>
      </c>
      <c r="D17" s="255" t="s">
        <v>685</v>
      </c>
      <c r="E17" s="21">
        <f>ScoreCard!$F33</f>
        <v>5</v>
      </c>
      <c r="F17" s="21">
        <f>(ScoreCard2!$E33+ScoreCard2!$F33)/2</f>
        <v>5</v>
      </c>
      <c r="H17" s="21">
        <f t="shared" si="16"/>
        <v>5</v>
      </c>
      <c r="I17" s="32"/>
      <c r="J17" s="21">
        <f t="shared" si="17"/>
        <v>5</v>
      </c>
      <c r="K17" s="34">
        <v>5</v>
      </c>
      <c r="L17" s="34"/>
      <c r="M17" s="208" t="e">
        <f t="shared" ca="1" si="18"/>
        <v>#NAME?</v>
      </c>
      <c r="N17" s="34"/>
      <c r="O17" s="254"/>
      <c r="Q17" s="21">
        <f t="shared" si="5"/>
        <v>11</v>
      </c>
      <c r="R17" s="255" t="s">
        <v>21</v>
      </c>
      <c r="S17" s="255" t="s">
        <v>529</v>
      </c>
      <c r="T17" s="255" t="str">
        <f t="shared" si="19"/>
        <v>None / Extremely limited</v>
      </c>
      <c r="U17" s="255" t="s">
        <v>644</v>
      </c>
      <c r="V17" s="255" t="str">
        <f t="shared" si="20"/>
        <v>Extremely limited / Limited</v>
      </c>
      <c r="W17" s="255" t="s">
        <v>645</v>
      </c>
      <c r="X17" s="255" t="str">
        <f t="shared" si="21"/>
        <v>Limited / Moderate</v>
      </c>
      <c r="Y17" s="255" t="s">
        <v>646</v>
      </c>
      <c r="Z17" s="255" t="str">
        <f t="shared" si="22"/>
        <v>Moderate / Substantial</v>
      </c>
      <c r="AA17" s="255" t="s">
        <v>541</v>
      </c>
      <c r="AB17" s="255" t="str">
        <f t="shared" si="23"/>
        <v>Substantial / Extensive</v>
      </c>
      <c r="AC17" s="255" t="s">
        <v>647</v>
      </c>
    </row>
    <row r="18" spans="3:29" ht="14.4">
      <c r="C18" s="21" t="s">
        <v>696</v>
      </c>
      <c r="D18" s="255" t="s">
        <v>697</v>
      </c>
      <c r="E18" s="21">
        <f>ScoreCard!$F40</f>
        <v>5</v>
      </c>
      <c r="F18" s="21">
        <f>(ScoreCard2!$E40+ScoreCard2!$F40)/2</f>
        <v>5</v>
      </c>
      <c r="H18" s="21">
        <f t="shared" si="16"/>
        <v>5</v>
      </c>
      <c r="I18" s="32"/>
      <c r="J18" s="21">
        <f t="shared" si="17"/>
        <v>5</v>
      </c>
      <c r="K18" s="34">
        <v>5</v>
      </c>
      <c r="L18" s="34"/>
      <c r="M18" s="208" t="e">
        <f t="shared" ca="1" si="18"/>
        <v>#NAME?</v>
      </c>
      <c r="N18" s="34"/>
      <c r="O18" s="254"/>
      <c r="Q18" s="21">
        <f t="shared" si="5"/>
        <v>12</v>
      </c>
      <c r="R18" s="255" t="s">
        <v>21</v>
      </c>
      <c r="S18" s="255" t="s">
        <v>820</v>
      </c>
      <c r="T18" s="255" t="str">
        <f t="shared" si="19"/>
        <v>Not / Extremely limited</v>
      </c>
      <c r="U18" s="255" t="s">
        <v>644</v>
      </c>
      <c r="V18" s="255" t="str">
        <f t="shared" si="20"/>
        <v>Extremely limited / Limited</v>
      </c>
      <c r="W18" s="255" t="s">
        <v>645</v>
      </c>
      <c r="X18" s="255" t="str">
        <f t="shared" si="21"/>
        <v>Limited / Moderate</v>
      </c>
      <c r="Y18" s="255" t="s">
        <v>646</v>
      </c>
      <c r="Z18" s="255" t="str">
        <f t="shared" si="22"/>
        <v>Moderate / Substantial</v>
      </c>
      <c r="AA18" s="255" t="s">
        <v>541</v>
      </c>
      <c r="AB18" s="255" t="str">
        <f t="shared" si="23"/>
        <v>Substantial / Extensive</v>
      </c>
      <c r="AC18" s="255" t="s">
        <v>647</v>
      </c>
    </row>
    <row r="19" spans="3:29" ht="14.4">
      <c r="C19" s="21"/>
      <c r="E19" s="21"/>
      <c r="F19" s="21"/>
      <c r="H19" s="21"/>
      <c r="I19" s="21"/>
      <c r="J19" s="21"/>
      <c r="K19" s="34"/>
      <c r="L19" s="34"/>
      <c r="M19" s="194"/>
      <c r="N19" s="34"/>
      <c r="O19" s="254"/>
      <c r="Q19" s="21">
        <f t="shared" si="5"/>
        <v>13</v>
      </c>
    </row>
    <row r="20" spans="3:29" ht="14.4">
      <c r="C20" s="253" t="s">
        <v>708</v>
      </c>
      <c r="D20" s="256" t="s">
        <v>709</v>
      </c>
      <c r="E20" s="257">
        <f t="shared" ref="E20:F20" si="24">SUM(E21:E24)</f>
        <v>20</v>
      </c>
      <c r="F20" s="257">
        <f t="shared" si="24"/>
        <v>20</v>
      </c>
      <c r="G20" s="256"/>
      <c r="H20" s="257">
        <f>SUM(H21:H24)</f>
        <v>20</v>
      </c>
      <c r="I20" s="257"/>
      <c r="J20" s="257">
        <f t="shared" ref="J20:K20" si="25">SUM(J21:J24)</f>
        <v>20</v>
      </c>
      <c r="K20" s="257">
        <f t="shared" si="25"/>
        <v>20</v>
      </c>
      <c r="L20" s="194"/>
      <c r="M20" s="257"/>
      <c r="N20" s="194"/>
      <c r="O20" s="254"/>
      <c r="Q20" s="21">
        <f t="shared" si="5"/>
        <v>14</v>
      </c>
      <c r="R20" s="257"/>
      <c r="S20" s="257"/>
      <c r="T20" s="257"/>
      <c r="U20" s="257"/>
      <c r="V20" s="257"/>
      <c r="W20" s="257"/>
      <c r="X20" s="257"/>
      <c r="Y20" s="257"/>
      <c r="Z20" s="257"/>
      <c r="AA20" s="257"/>
      <c r="AB20" s="257"/>
      <c r="AC20" s="257"/>
    </row>
    <row r="21" spans="3:29" ht="15.75" customHeight="1">
      <c r="C21" s="21" t="s">
        <v>711</v>
      </c>
      <c r="D21" s="255" t="s">
        <v>712</v>
      </c>
      <c r="E21" s="21">
        <f>ScoreCard!$F50</f>
        <v>5</v>
      </c>
      <c r="F21" s="21">
        <f>(ScoreCard2!$E50+ScoreCard2!$F50)/2</f>
        <v>5</v>
      </c>
      <c r="H21" s="21">
        <f t="shared" ref="H21:H24" si="26">IF($F$6=100,E21,F21)</f>
        <v>5</v>
      </c>
      <c r="I21" s="32"/>
      <c r="J21" s="21">
        <f t="shared" ref="J21:J24" si="27">IF(I21&gt;0.1,I21,H21)</f>
        <v>5</v>
      </c>
      <c r="K21" s="34">
        <v>5</v>
      </c>
      <c r="L21" s="34"/>
      <c r="M21" s="208" t="e">
        <f t="shared" ref="M21:M24" ca="1" si="28">_xludf.IFNA(HLOOKUP(J21,$R$7:$AC$36,Q21,FALSE),"")</f>
        <v>#NAME?</v>
      </c>
      <c r="N21" s="34"/>
      <c r="O21" s="254"/>
      <c r="Q21" s="21">
        <f t="shared" si="5"/>
        <v>15</v>
      </c>
      <c r="R21" s="255" t="s">
        <v>21</v>
      </c>
      <c r="S21" s="255" t="s">
        <v>820</v>
      </c>
      <c r="T21" s="255" t="str">
        <f t="shared" ref="T21:T24" si="29">S21&amp;" / "&amp;U21</f>
        <v>Not / Extremely limited</v>
      </c>
      <c r="U21" s="255" t="s">
        <v>644</v>
      </c>
      <c r="V21" s="255" t="str">
        <f t="shared" ref="V21:V24" si="30">U21&amp;" / "&amp;W21</f>
        <v>Extremely limited / Limited</v>
      </c>
      <c r="W21" s="255" t="s">
        <v>645</v>
      </c>
      <c r="X21" s="255" t="str">
        <f t="shared" ref="X21:X24" si="31">W21&amp;" / "&amp;Y21</f>
        <v>Limited / Moderate</v>
      </c>
      <c r="Y21" s="255" t="s">
        <v>646</v>
      </c>
      <c r="Z21" s="255" t="str">
        <f t="shared" ref="Z21:Z24" si="32">Y21&amp;" / "&amp;AA21</f>
        <v>Moderate / Substantial</v>
      </c>
      <c r="AA21" s="255" t="s">
        <v>541</v>
      </c>
      <c r="AB21" s="255" t="str">
        <f t="shared" ref="AB21:AB24" si="33">AA21&amp;" / "&amp;AC21</f>
        <v>Substantial / Full</v>
      </c>
      <c r="AC21" s="255" t="s">
        <v>730</v>
      </c>
    </row>
    <row r="22" spans="3:29" ht="15.75" customHeight="1">
      <c r="C22" s="21" t="s">
        <v>713</v>
      </c>
      <c r="D22" s="255" t="s">
        <v>714</v>
      </c>
      <c r="E22" s="21">
        <f>ScoreCard!$F51</f>
        <v>5</v>
      </c>
      <c r="F22" s="21">
        <f>(ScoreCard2!$E51+ScoreCard2!$F51)/2</f>
        <v>5</v>
      </c>
      <c r="H22" s="21">
        <f t="shared" si="26"/>
        <v>5</v>
      </c>
      <c r="I22" s="32"/>
      <c r="J22" s="21">
        <f t="shared" si="27"/>
        <v>5</v>
      </c>
      <c r="K22" s="34">
        <v>5</v>
      </c>
      <c r="L22" s="34"/>
      <c r="M22" s="208" t="e">
        <f t="shared" ca="1" si="28"/>
        <v>#NAME?</v>
      </c>
      <c r="N22" s="34"/>
      <c r="O22" s="254"/>
      <c r="Q22" s="21">
        <f t="shared" si="5"/>
        <v>16</v>
      </c>
      <c r="R22" s="255" t="s">
        <v>21</v>
      </c>
      <c r="S22" s="255" t="s">
        <v>820</v>
      </c>
      <c r="T22" s="255" t="str">
        <f t="shared" si="29"/>
        <v>Not / Extremely limited</v>
      </c>
      <c r="U22" s="255" t="s">
        <v>644</v>
      </c>
      <c r="V22" s="255" t="str">
        <f t="shared" si="30"/>
        <v>Extremely limited / Limited</v>
      </c>
      <c r="W22" s="255" t="s">
        <v>645</v>
      </c>
      <c r="X22" s="255" t="str">
        <f t="shared" si="31"/>
        <v>Limited / Moderate</v>
      </c>
      <c r="Y22" s="255" t="s">
        <v>646</v>
      </c>
      <c r="Z22" s="255" t="str">
        <f t="shared" si="32"/>
        <v>Moderate / Substantial</v>
      </c>
      <c r="AA22" s="255" t="s">
        <v>541</v>
      </c>
      <c r="AB22" s="255" t="str">
        <f t="shared" si="33"/>
        <v>Substantial / Full</v>
      </c>
      <c r="AC22" s="255" t="s">
        <v>730</v>
      </c>
    </row>
    <row r="23" spans="3:29" ht="15.75" customHeight="1">
      <c r="C23" s="21" t="s">
        <v>715</v>
      </c>
      <c r="D23" s="255" t="s">
        <v>716</v>
      </c>
      <c r="E23" s="21">
        <f>ScoreCard!$F52</f>
        <v>5</v>
      </c>
      <c r="F23" s="21">
        <f>(ScoreCard2!$E52+ScoreCard2!$F52)/2</f>
        <v>5</v>
      </c>
      <c r="H23" s="21">
        <f t="shared" si="26"/>
        <v>5</v>
      </c>
      <c r="I23" s="32"/>
      <c r="J23" s="21">
        <f t="shared" si="27"/>
        <v>5</v>
      </c>
      <c r="K23" s="34">
        <v>5</v>
      </c>
      <c r="L23" s="34"/>
      <c r="M23" s="208" t="e">
        <f t="shared" ca="1" si="28"/>
        <v>#NAME?</v>
      </c>
      <c r="N23" s="34"/>
      <c r="O23" s="254"/>
      <c r="Q23" s="21">
        <f t="shared" si="5"/>
        <v>17</v>
      </c>
      <c r="R23" s="255" t="s">
        <v>21</v>
      </c>
      <c r="S23" s="255" t="s">
        <v>820</v>
      </c>
      <c r="T23" s="255" t="str">
        <f t="shared" si="29"/>
        <v>Not / Extremely limited</v>
      </c>
      <c r="U23" s="255" t="s">
        <v>644</v>
      </c>
      <c r="V23" s="255" t="str">
        <f t="shared" si="30"/>
        <v>Extremely limited / Limited</v>
      </c>
      <c r="W23" s="255" t="s">
        <v>645</v>
      </c>
      <c r="X23" s="255" t="str">
        <f t="shared" si="31"/>
        <v>Limited / Moderate</v>
      </c>
      <c r="Y23" s="255" t="s">
        <v>646</v>
      </c>
      <c r="Z23" s="255" t="str">
        <f t="shared" si="32"/>
        <v>Moderate / Substantial</v>
      </c>
      <c r="AA23" s="255" t="s">
        <v>541</v>
      </c>
      <c r="AB23" s="255" t="str">
        <f t="shared" si="33"/>
        <v>Substantial / Full</v>
      </c>
      <c r="AC23" s="255" t="s">
        <v>730</v>
      </c>
    </row>
    <row r="24" spans="3:29" ht="15.75" customHeight="1">
      <c r="C24" s="21" t="s">
        <v>717</v>
      </c>
      <c r="D24" s="255" t="s">
        <v>718</v>
      </c>
      <c r="E24" s="21">
        <f>ScoreCard!$F53</f>
        <v>5</v>
      </c>
      <c r="F24" s="21">
        <f>(ScoreCard2!$E53+ScoreCard2!$F53)/2</f>
        <v>5</v>
      </c>
      <c r="H24" s="21">
        <f t="shared" si="26"/>
        <v>5</v>
      </c>
      <c r="I24" s="32"/>
      <c r="J24" s="21">
        <f t="shared" si="27"/>
        <v>5</v>
      </c>
      <c r="K24" s="34">
        <v>5</v>
      </c>
      <c r="L24" s="34"/>
      <c r="M24" s="208" t="e">
        <f t="shared" ca="1" si="28"/>
        <v>#NAME?</v>
      </c>
      <c r="N24" s="34"/>
      <c r="O24" s="254"/>
      <c r="Q24" s="21">
        <f t="shared" si="5"/>
        <v>18</v>
      </c>
      <c r="R24" s="255" t="s">
        <v>21</v>
      </c>
      <c r="S24" s="255" t="s">
        <v>820</v>
      </c>
      <c r="T24" s="255" t="str">
        <f t="shared" si="29"/>
        <v>Not / Extremely limited</v>
      </c>
      <c r="U24" s="255" t="s">
        <v>644</v>
      </c>
      <c r="V24" s="255" t="str">
        <f t="shared" si="30"/>
        <v>Extremely limited / Limited</v>
      </c>
      <c r="W24" s="255" t="s">
        <v>645</v>
      </c>
      <c r="X24" s="255" t="str">
        <f t="shared" si="31"/>
        <v>Limited / Moderate</v>
      </c>
      <c r="Y24" s="255" t="s">
        <v>646</v>
      </c>
      <c r="Z24" s="255" t="str">
        <f t="shared" si="32"/>
        <v>Moderate / Substantial</v>
      </c>
      <c r="AA24" s="255" t="s">
        <v>541</v>
      </c>
      <c r="AB24" s="255" t="str">
        <f t="shared" si="33"/>
        <v>Substantial / Full</v>
      </c>
      <c r="AC24" s="255" t="s">
        <v>730</v>
      </c>
    </row>
    <row r="25" spans="3:29" ht="15.75" customHeight="1">
      <c r="C25" s="21"/>
      <c r="E25" s="21"/>
      <c r="F25" s="21"/>
      <c r="H25" s="21"/>
      <c r="I25" s="21"/>
      <c r="J25" s="21"/>
      <c r="K25" s="34"/>
      <c r="L25" s="34"/>
      <c r="M25" s="194"/>
      <c r="N25" s="34"/>
      <c r="O25" s="254"/>
      <c r="Q25" s="21">
        <f t="shared" si="5"/>
        <v>19</v>
      </c>
    </row>
    <row r="26" spans="3:29" ht="15.75" customHeight="1">
      <c r="C26" s="253" t="s">
        <v>719</v>
      </c>
      <c r="D26" s="256" t="s">
        <v>720</v>
      </c>
      <c r="E26" s="257">
        <f t="shared" ref="E26:F26" si="34">SUM(E27:E30)</f>
        <v>20</v>
      </c>
      <c r="F26" s="257">
        <f t="shared" si="34"/>
        <v>20</v>
      </c>
      <c r="G26" s="256"/>
      <c r="H26" s="257">
        <f>SUM(H27:H30)</f>
        <v>20</v>
      </c>
      <c r="I26" s="257"/>
      <c r="J26" s="257">
        <f t="shared" ref="J26:K26" si="35">SUM(J27:J30)</f>
        <v>20</v>
      </c>
      <c r="K26" s="257">
        <f t="shared" si="35"/>
        <v>20</v>
      </c>
      <c r="L26" s="194"/>
      <c r="M26" s="257"/>
      <c r="N26" s="194"/>
      <c r="O26" s="254"/>
      <c r="Q26" s="21">
        <f t="shared" si="5"/>
        <v>20</v>
      </c>
      <c r="R26" s="257"/>
      <c r="S26" s="257"/>
      <c r="T26" s="257"/>
      <c r="U26" s="257"/>
      <c r="V26" s="257"/>
      <c r="W26" s="257"/>
      <c r="X26" s="257"/>
      <c r="Y26" s="257"/>
      <c r="Z26" s="257"/>
      <c r="AA26" s="257"/>
      <c r="AB26" s="257"/>
      <c r="AC26" s="257"/>
    </row>
    <row r="27" spans="3:29" ht="15.75" customHeight="1">
      <c r="C27" s="21" t="s">
        <v>721</v>
      </c>
      <c r="D27" s="255" t="s">
        <v>722</v>
      </c>
      <c r="E27" s="21">
        <f>ScoreCard!$F57</f>
        <v>5</v>
      </c>
      <c r="F27" s="21">
        <f>(ScoreCard2!$E57+ScoreCard2!$F57)/2</f>
        <v>5</v>
      </c>
      <c r="H27" s="21">
        <f t="shared" ref="H27:H30" si="36">IF($F$6=100,E27,F27)</f>
        <v>5</v>
      </c>
      <c r="I27" s="32"/>
      <c r="J27" s="21">
        <f t="shared" ref="J27:J30" si="37">IF(I27&gt;0.1,I27,H27)</f>
        <v>5</v>
      </c>
      <c r="K27" s="34">
        <v>5</v>
      </c>
      <c r="L27" s="34"/>
      <c r="M27" s="208" t="e">
        <f t="shared" ref="M27:M30" ca="1" si="38">_xludf.IFNA(HLOOKUP(J27,$R$7:$AC$36,Q27,FALSE),"")</f>
        <v>#NAME?</v>
      </c>
      <c r="N27" s="34"/>
      <c r="O27" s="254"/>
      <c r="Q27" s="21">
        <f t="shared" si="5"/>
        <v>21</v>
      </c>
      <c r="R27" s="255" t="s">
        <v>21</v>
      </c>
      <c r="S27" s="255" t="s">
        <v>529</v>
      </c>
      <c r="T27" s="255" t="str">
        <f t="shared" ref="T27:T30" si="39">S27&amp;" / "&amp;U27</f>
        <v>None / Extremely limited</v>
      </c>
      <c r="U27" s="255" t="s">
        <v>644</v>
      </c>
      <c r="V27" s="255" t="str">
        <f t="shared" ref="V27:V30" si="40">U27&amp;" / "&amp;W27</f>
        <v>Extremely limited / Limited</v>
      </c>
      <c r="W27" s="255" t="s">
        <v>645</v>
      </c>
      <c r="X27" s="255" t="str">
        <f t="shared" ref="X27:X30" si="41">W27&amp;" / "&amp;Y27</f>
        <v>Limited / Moderate</v>
      </c>
      <c r="Y27" s="255" t="s">
        <v>646</v>
      </c>
      <c r="Z27" s="255" t="str">
        <f t="shared" ref="Z27:Z30" si="42">Y27&amp;" / "&amp;AA27</f>
        <v>Moderate / Substantial</v>
      </c>
      <c r="AA27" s="255" t="s">
        <v>541</v>
      </c>
      <c r="AB27" s="255" t="str">
        <f t="shared" ref="AB27:AB30" si="43">AA27&amp;" / "&amp;AC27</f>
        <v>Substantial / Extensive</v>
      </c>
      <c r="AC27" s="255" t="s">
        <v>647</v>
      </c>
    </row>
    <row r="28" spans="3:29" ht="15.75" customHeight="1">
      <c r="C28" s="21" t="s">
        <v>728</v>
      </c>
      <c r="D28" s="255" t="s">
        <v>729</v>
      </c>
      <c r="E28" s="21">
        <f>ScoreCard!$F64</f>
        <v>5</v>
      </c>
      <c r="F28" s="21">
        <f>(ScoreCard2!$E64+ScoreCard2!$F64)/2</f>
        <v>5</v>
      </c>
      <c r="H28" s="21">
        <f t="shared" si="36"/>
        <v>5</v>
      </c>
      <c r="I28" s="32"/>
      <c r="J28" s="21">
        <f t="shared" si="37"/>
        <v>5</v>
      </c>
      <c r="K28" s="34">
        <v>5</v>
      </c>
      <c r="L28" s="34"/>
      <c r="M28" s="208" t="e">
        <f t="shared" ca="1" si="38"/>
        <v>#NAME?</v>
      </c>
      <c r="N28" s="34"/>
      <c r="O28" s="254"/>
      <c r="Q28" s="21">
        <f t="shared" si="5"/>
        <v>22</v>
      </c>
      <c r="R28" s="255" t="s">
        <v>21</v>
      </c>
      <c r="S28" s="255" t="s">
        <v>529</v>
      </c>
      <c r="T28" s="255" t="str">
        <f t="shared" si="39"/>
        <v>None / Extremely limited</v>
      </c>
      <c r="U28" s="255" t="s">
        <v>644</v>
      </c>
      <c r="V28" s="255" t="str">
        <f t="shared" si="40"/>
        <v>Extremely limited / Limited</v>
      </c>
      <c r="W28" s="255" t="s">
        <v>645</v>
      </c>
      <c r="X28" s="255" t="str">
        <f t="shared" si="41"/>
        <v>Limited / Moderate</v>
      </c>
      <c r="Y28" s="255" t="s">
        <v>646</v>
      </c>
      <c r="Z28" s="255" t="str">
        <f t="shared" si="42"/>
        <v>Moderate / Substantial</v>
      </c>
      <c r="AA28" s="255" t="s">
        <v>541</v>
      </c>
      <c r="AB28" s="255" t="str">
        <f t="shared" si="43"/>
        <v>Substantial / Extensive</v>
      </c>
      <c r="AC28" s="255" t="s">
        <v>647</v>
      </c>
    </row>
    <row r="29" spans="3:29" ht="15.75" customHeight="1">
      <c r="C29" s="21" t="s">
        <v>739</v>
      </c>
      <c r="D29" s="255" t="s">
        <v>740</v>
      </c>
      <c r="E29" s="21">
        <f>ScoreCard!$F70</f>
        <v>5</v>
      </c>
      <c r="F29" s="21">
        <f>(ScoreCard2!$E70+ScoreCard2!$F70)/2</f>
        <v>5</v>
      </c>
      <c r="H29" s="21">
        <f t="shared" si="36"/>
        <v>5</v>
      </c>
      <c r="I29" s="32"/>
      <c r="J29" s="21">
        <f t="shared" si="37"/>
        <v>5</v>
      </c>
      <c r="K29" s="34">
        <v>5</v>
      </c>
      <c r="L29" s="34"/>
      <c r="M29" s="208" t="e">
        <f t="shared" ca="1" si="38"/>
        <v>#NAME?</v>
      </c>
      <c r="N29" s="34"/>
      <c r="O29" s="254"/>
      <c r="Q29" s="21">
        <f t="shared" si="5"/>
        <v>23</v>
      </c>
      <c r="R29" s="255" t="s">
        <v>21</v>
      </c>
      <c r="S29" s="255" t="s">
        <v>529</v>
      </c>
      <c r="T29" s="255" t="str">
        <f t="shared" si="39"/>
        <v>None / Extremely limited</v>
      </c>
      <c r="U29" s="255" t="s">
        <v>644</v>
      </c>
      <c r="V29" s="255" t="str">
        <f t="shared" si="40"/>
        <v>Extremely limited / Limited</v>
      </c>
      <c r="W29" s="255" t="s">
        <v>645</v>
      </c>
      <c r="X29" s="255" t="str">
        <f t="shared" si="41"/>
        <v>Limited / Moderate</v>
      </c>
      <c r="Y29" s="255" t="s">
        <v>646</v>
      </c>
      <c r="Z29" s="255" t="str">
        <f t="shared" si="42"/>
        <v>Moderate / Substantial</v>
      </c>
      <c r="AA29" s="255" t="s">
        <v>541</v>
      </c>
      <c r="AB29" s="255" t="str">
        <f t="shared" si="43"/>
        <v>Substantial / Extensive</v>
      </c>
      <c r="AC29" s="255" t="s">
        <v>647</v>
      </c>
    </row>
    <row r="30" spans="3:29" ht="15.75" customHeight="1">
      <c r="C30" s="21" t="s">
        <v>751</v>
      </c>
      <c r="D30" s="255" t="s">
        <v>822</v>
      </c>
      <c r="E30" s="21">
        <f>ScoreCard!$F77</f>
        <v>5</v>
      </c>
      <c r="F30" s="21">
        <f>(ScoreCard2!$E77+ScoreCard2!$F77)/2</f>
        <v>5</v>
      </c>
      <c r="H30" s="21">
        <f t="shared" si="36"/>
        <v>5</v>
      </c>
      <c r="I30" s="32"/>
      <c r="J30" s="21">
        <f t="shared" si="37"/>
        <v>5</v>
      </c>
      <c r="K30" s="34">
        <v>5</v>
      </c>
      <c r="L30" s="34"/>
      <c r="M30" s="208" t="e">
        <f t="shared" ca="1" si="38"/>
        <v>#NAME?</v>
      </c>
      <c r="N30" s="34"/>
      <c r="O30" s="254"/>
      <c r="Q30" s="21">
        <f t="shared" si="5"/>
        <v>24</v>
      </c>
      <c r="R30" s="255" t="s">
        <v>21</v>
      </c>
      <c r="S30" s="255" t="s">
        <v>529</v>
      </c>
      <c r="T30" s="255" t="str">
        <f t="shared" si="39"/>
        <v>None / Extremely limited</v>
      </c>
      <c r="U30" s="255" t="s">
        <v>644</v>
      </c>
      <c r="V30" s="255" t="str">
        <f t="shared" si="40"/>
        <v>Extremely limited / Limited</v>
      </c>
      <c r="W30" s="255" t="s">
        <v>645</v>
      </c>
      <c r="X30" s="255" t="str">
        <f t="shared" si="41"/>
        <v>Limited / Moderate</v>
      </c>
      <c r="Y30" s="255" t="s">
        <v>646</v>
      </c>
      <c r="Z30" s="255" t="str">
        <f t="shared" si="42"/>
        <v>Moderate / Substantial</v>
      </c>
      <c r="AA30" s="255" t="s">
        <v>541</v>
      </c>
      <c r="AB30" s="255" t="str">
        <f t="shared" si="43"/>
        <v>Substantial / Extensive</v>
      </c>
      <c r="AC30" s="255" t="s">
        <v>647</v>
      </c>
    </row>
    <row r="31" spans="3:29" ht="15.75" customHeight="1">
      <c r="C31" s="21"/>
      <c r="E31" s="21"/>
      <c r="F31" s="21"/>
      <c r="H31" s="21"/>
      <c r="I31" s="21"/>
      <c r="J31" s="21"/>
      <c r="K31" s="34"/>
      <c r="L31" s="34"/>
      <c r="M31" s="194"/>
      <c r="N31" s="34"/>
      <c r="O31" s="254"/>
      <c r="Q31" s="21">
        <f t="shared" si="5"/>
        <v>25</v>
      </c>
    </row>
    <row r="32" spans="3:29" ht="15.75" customHeight="1">
      <c r="C32" s="253" t="s">
        <v>762</v>
      </c>
      <c r="D32" s="256" t="s">
        <v>763</v>
      </c>
      <c r="E32" s="257">
        <f t="shared" ref="E32:F32" si="44">SUM(E33:E36)</f>
        <v>20</v>
      </c>
      <c r="F32" s="257">
        <f t="shared" si="44"/>
        <v>20</v>
      </c>
      <c r="G32" s="256"/>
      <c r="H32" s="257">
        <f>SUM(H33:H36)</f>
        <v>20</v>
      </c>
      <c r="I32" s="257"/>
      <c r="J32" s="257">
        <f t="shared" ref="J32:K32" si="45">SUM(J33:J36)</f>
        <v>20</v>
      </c>
      <c r="K32" s="257">
        <f t="shared" si="45"/>
        <v>20</v>
      </c>
      <c r="L32" s="194"/>
      <c r="M32" s="257"/>
      <c r="N32" s="194"/>
      <c r="O32" s="254"/>
      <c r="Q32" s="21">
        <f t="shared" si="5"/>
        <v>26</v>
      </c>
      <c r="R32" s="257"/>
      <c r="S32" s="257"/>
      <c r="T32" s="257"/>
      <c r="U32" s="257"/>
      <c r="V32" s="257"/>
      <c r="W32" s="257"/>
      <c r="X32" s="257"/>
      <c r="Y32" s="257"/>
      <c r="Z32" s="257"/>
      <c r="AA32" s="257"/>
      <c r="AB32" s="257"/>
      <c r="AC32" s="257"/>
    </row>
    <row r="33" spans="1:33" ht="15.75" customHeight="1">
      <c r="C33" s="21" t="s">
        <v>764</v>
      </c>
      <c r="D33" s="255" t="s">
        <v>765</v>
      </c>
      <c r="E33" s="21">
        <f>ScoreCard!$F86</f>
        <v>5</v>
      </c>
      <c r="F33" s="21">
        <f>ScoreCard2!$F86</f>
        <v>5</v>
      </c>
      <c r="H33" s="21">
        <f t="shared" ref="H33:H36" si="46">IF($F$6=100,E33,F33)</f>
        <v>5</v>
      </c>
      <c r="I33" s="32"/>
      <c r="J33" s="21">
        <f t="shared" ref="J33:J36" si="47">IF(I33&gt;0.1,I33,H33)</f>
        <v>5</v>
      </c>
      <c r="K33" s="34">
        <v>5</v>
      </c>
      <c r="L33" s="34"/>
      <c r="M33" s="208" t="e">
        <f t="shared" ref="M33:M36" ca="1" si="48">_xludf.IFNA(HLOOKUP(J33,$R$7:$AC$36,Q33,FALSE),"")</f>
        <v>#NAME?</v>
      </c>
      <c r="N33" s="34"/>
      <c r="O33" s="254"/>
      <c r="Q33" s="21">
        <f t="shared" si="5"/>
        <v>27</v>
      </c>
      <c r="R33" s="255" t="s">
        <v>21</v>
      </c>
      <c r="S33" s="255" t="s">
        <v>529</v>
      </c>
      <c r="T33" s="255" t="str">
        <f t="shared" ref="T33:T36" si="49">S33&amp;" / "&amp;U33</f>
        <v>None / Extremely limited</v>
      </c>
      <c r="U33" s="255" t="s">
        <v>644</v>
      </c>
      <c r="V33" s="255" t="str">
        <f t="shared" ref="V33:V36" si="50">U33&amp;" / "&amp;W33</f>
        <v>Extremely limited / Limited</v>
      </c>
      <c r="W33" s="255" t="s">
        <v>645</v>
      </c>
      <c r="X33" s="255" t="str">
        <f t="shared" ref="X33:X36" si="51">W33&amp;" / "&amp;Y33</f>
        <v>Limited / Moderate</v>
      </c>
      <c r="Y33" s="255" t="s">
        <v>646</v>
      </c>
      <c r="Z33" s="255" t="str">
        <f t="shared" ref="Z33:Z36" si="52">Y33&amp;" / "&amp;AA33</f>
        <v>Moderate / Substantial</v>
      </c>
      <c r="AA33" s="255" t="s">
        <v>541</v>
      </c>
      <c r="AB33" s="255" t="str">
        <f t="shared" ref="AB33:AB36" si="53">AA33&amp;" / "&amp;AC33</f>
        <v>Substantial / Extensive</v>
      </c>
      <c r="AC33" s="255" t="s">
        <v>647</v>
      </c>
    </row>
    <row r="34" spans="1:33" ht="15.75" customHeight="1">
      <c r="C34" s="21" t="s">
        <v>776</v>
      </c>
      <c r="D34" s="255" t="s">
        <v>777</v>
      </c>
      <c r="E34" s="21">
        <f>ScoreCard!$F93</f>
        <v>5</v>
      </c>
      <c r="F34" s="21">
        <f>ScoreCard2!$F93</f>
        <v>5</v>
      </c>
      <c r="H34" s="21">
        <f t="shared" si="46"/>
        <v>5</v>
      </c>
      <c r="I34" s="32"/>
      <c r="J34" s="21">
        <f t="shared" si="47"/>
        <v>5</v>
      </c>
      <c r="K34" s="34">
        <v>5</v>
      </c>
      <c r="L34" s="34"/>
      <c r="M34" s="208" t="e">
        <f t="shared" ca="1" si="48"/>
        <v>#NAME?</v>
      </c>
      <c r="N34" s="34"/>
      <c r="O34" s="254"/>
      <c r="Q34" s="21">
        <f t="shared" si="5"/>
        <v>28</v>
      </c>
      <c r="R34" s="255" t="s">
        <v>21</v>
      </c>
      <c r="S34" s="255" t="s">
        <v>529</v>
      </c>
      <c r="T34" s="255" t="str">
        <f t="shared" si="49"/>
        <v>None / Extremely limited</v>
      </c>
      <c r="U34" s="255" t="s">
        <v>644</v>
      </c>
      <c r="V34" s="255" t="str">
        <f t="shared" si="50"/>
        <v>Extremely limited / Limited</v>
      </c>
      <c r="W34" s="255" t="s">
        <v>645</v>
      </c>
      <c r="X34" s="255" t="str">
        <f t="shared" si="51"/>
        <v>Limited / Moderate</v>
      </c>
      <c r="Y34" s="255" t="s">
        <v>646</v>
      </c>
      <c r="Z34" s="255" t="str">
        <f t="shared" si="52"/>
        <v>Moderate / Substantial</v>
      </c>
      <c r="AA34" s="255" t="s">
        <v>541</v>
      </c>
      <c r="AB34" s="255" t="str">
        <f t="shared" si="53"/>
        <v>Substantial / Extensive</v>
      </c>
      <c r="AC34" s="255" t="s">
        <v>647</v>
      </c>
    </row>
    <row r="35" spans="1:33" ht="15.75" customHeight="1">
      <c r="C35" s="21" t="s">
        <v>788</v>
      </c>
      <c r="D35" s="255" t="s">
        <v>823</v>
      </c>
      <c r="E35" s="21">
        <f>ScoreCard!$F100</f>
        <v>5</v>
      </c>
      <c r="F35" s="21">
        <f>ScoreCard2!$F100</f>
        <v>5</v>
      </c>
      <c r="H35" s="21">
        <f t="shared" si="46"/>
        <v>5</v>
      </c>
      <c r="I35" s="32"/>
      <c r="J35" s="21">
        <f t="shared" si="47"/>
        <v>5</v>
      </c>
      <c r="K35" s="34">
        <v>5</v>
      </c>
      <c r="L35" s="34"/>
      <c r="M35" s="208" t="e">
        <f t="shared" ca="1" si="48"/>
        <v>#NAME?</v>
      </c>
      <c r="N35" s="34"/>
      <c r="O35" s="254"/>
      <c r="Q35" s="21">
        <f t="shared" si="5"/>
        <v>29</v>
      </c>
      <c r="R35" s="255" t="s">
        <v>21</v>
      </c>
      <c r="S35" s="255" t="s">
        <v>529</v>
      </c>
      <c r="T35" s="255" t="str">
        <f t="shared" si="49"/>
        <v>None / Extremely limited</v>
      </c>
      <c r="U35" s="255" t="s">
        <v>644</v>
      </c>
      <c r="V35" s="255" t="str">
        <f t="shared" si="50"/>
        <v>Extremely limited / Limited</v>
      </c>
      <c r="W35" s="255" t="s">
        <v>645</v>
      </c>
      <c r="X35" s="255" t="str">
        <f t="shared" si="51"/>
        <v>Limited / Moderate</v>
      </c>
      <c r="Y35" s="255" t="s">
        <v>646</v>
      </c>
      <c r="Z35" s="255" t="str">
        <f t="shared" si="52"/>
        <v>Moderate / Substantial</v>
      </c>
      <c r="AA35" s="255" t="s">
        <v>541</v>
      </c>
      <c r="AB35" s="255" t="str">
        <f t="shared" si="53"/>
        <v>Substantial / Extensive</v>
      </c>
      <c r="AC35" s="255" t="s">
        <v>647</v>
      </c>
    </row>
    <row r="36" spans="1:33" ht="15.75" customHeight="1">
      <c r="C36" s="21" t="s">
        <v>800</v>
      </c>
      <c r="D36" s="255" t="s">
        <v>824</v>
      </c>
      <c r="E36" s="21">
        <f>ScoreCard!$F107</f>
        <v>5</v>
      </c>
      <c r="F36" s="21">
        <f>ScoreCard2!$F107</f>
        <v>5</v>
      </c>
      <c r="H36" s="21">
        <f t="shared" si="46"/>
        <v>5</v>
      </c>
      <c r="I36" s="32"/>
      <c r="J36" s="21">
        <f t="shared" si="47"/>
        <v>5</v>
      </c>
      <c r="K36" s="34">
        <v>5</v>
      </c>
      <c r="L36" s="34"/>
      <c r="M36" s="208" t="e">
        <f t="shared" ca="1" si="48"/>
        <v>#NAME?</v>
      </c>
      <c r="N36" s="34"/>
      <c r="O36" s="254"/>
      <c r="Q36" s="21">
        <f t="shared" si="5"/>
        <v>30</v>
      </c>
      <c r="R36" s="255" t="s">
        <v>21</v>
      </c>
      <c r="S36" s="255" t="s">
        <v>529</v>
      </c>
      <c r="T36" s="255" t="str">
        <f t="shared" si="49"/>
        <v>None / Extremely limited</v>
      </c>
      <c r="U36" s="255" t="s">
        <v>644</v>
      </c>
      <c r="V36" s="255" t="str">
        <f t="shared" si="50"/>
        <v>Extremely limited / Limited</v>
      </c>
      <c r="W36" s="255" t="s">
        <v>645</v>
      </c>
      <c r="X36" s="255" t="str">
        <f t="shared" si="51"/>
        <v>Limited / Moderate</v>
      </c>
      <c r="Y36" s="255" t="s">
        <v>646</v>
      </c>
      <c r="Z36" s="255" t="str">
        <f t="shared" si="52"/>
        <v>Moderate / Substantial</v>
      </c>
      <c r="AA36" s="255" t="s">
        <v>541</v>
      </c>
      <c r="AB36" s="255" t="str">
        <f t="shared" si="53"/>
        <v>Substantial / Extensive</v>
      </c>
      <c r="AC36" s="255" t="s">
        <v>647</v>
      </c>
    </row>
    <row r="37" spans="1:33" ht="15.75" customHeight="1">
      <c r="O37" s="254"/>
    </row>
    <row r="38" spans="1:33" ht="15.75" customHeight="1">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row>
    <row r="39" spans="1:33" ht="15.75" customHeight="1"/>
    <row r="40" spans="1:33" ht="15.75" customHeight="1">
      <c r="T40" s="269"/>
    </row>
    <row r="41" spans="1:33" ht="15.75" customHeight="1"/>
    <row r="42" spans="1:33" ht="15.75" customHeight="1"/>
    <row r="43" spans="1:33" ht="15.75" customHeight="1"/>
    <row r="44" spans="1:33" ht="15.75" customHeight="1"/>
    <row r="45" spans="1:33" ht="15.75" customHeight="1">
      <c r="T45" s="269"/>
    </row>
    <row r="46" spans="1:33" ht="15.75" customHeight="1"/>
    <row r="47" spans="1:33" ht="15.75" customHeight="1"/>
    <row r="48" spans="1:33" ht="15.75" customHeight="1"/>
    <row r="49" spans="20:20" ht="15.75" customHeight="1"/>
    <row r="50" spans="20:20" ht="15.75" customHeight="1">
      <c r="T50" s="269"/>
    </row>
    <row r="51" spans="20:20" ht="15.75" customHeight="1"/>
    <row r="52" spans="20:20" ht="15.75" customHeight="1"/>
    <row r="53" spans="20:20" ht="15.75" customHeight="1"/>
    <row r="54" spans="20:20" ht="15.75" customHeight="1"/>
    <row r="55" spans="20:20" ht="15.75" customHeight="1">
      <c r="T55" s="269"/>
    </row>
    <row r="56" spans="20:20" ht="15.75" customHeight="1"/>
    <row r="57" spans="20:20" ht="15.75" customHeight="1"/>
    <row r="58" spans="20:20" ht="15.75" customHeight="1"/>
    <row r="59" spans="20:20" ht="15.75" customHeight="1"/>
    <row r="60" spans="20:20" ht="15.75" customHeight="1">
      <c r="T60" s="269"/>
    </row>
    <row r="61" spans="20:20" ht="15.75" customHeight="1"/>
    <row r="62" spans="20:20" ht="15.75" customHeight="1"/>
    <row r="63" spans="20:20" ht="15.75" customHeight="1"/>
    <row r="64" spans="20:20" ht="15.75" customHeight="1"/>
    <row r="65" spans="1:33" ht="15.75" customHeight="1">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row>
    <row r="66" spans="1:33" ht="15.75" customHeight="1"/>
    <row r="67" spans="1:33" ht="15.75" customHeight="1">
      <c r="D67" s="267" t="s">
        <v>825</v>
      </c>
      <c r="E67" s="62"/>
      <c r="F67" s="62"/>
    </row>
    <row r="68" spans="1:33" ht="15.75" customHeight="1">
      <c r="D68" s="268"/>
      <c r="E68" s="268"/>
      <c r="F68" s="268"/>
      <c r="G68" s="268">
        <v>0.5</v>
      </c>
      <c r="H68" s="268"/>
      <c r="I68" s="268">
        <v>1.5</v>
      </c>
      <c r="J68" s="268"/>
      <c r="K68" s="268">
        <v>2.5</v>
      </c>
      <c r="L68" s="268"/>
      <c r="M68" s="268">
        <v>3.5</v>
      </c>
      <c r="N68" s="268"/>
      <c r="O68" s="268">
        <v>4.5</v>
      </c>
      <c r="P68" s="268"/>
    </row>
    <row r="69" spans="1:33" ht="15.75" customHeight="1"/>
    <row r="70" spans="1:33" ht="15.75" customHeight="1">
      <c r="G70" s="222" t="s">
        <v>826</v>
      </c>
      <c r="H70" s="222"/>
      <c r="I70" s="222" t="s">
        <v>827</v>
      </c>
      <c r="J70" s="222"/>
      <c r="K70" s="222" t="s">
        <v>828</v>
      </c>
      <c r="L70" s="222"/>
      <c r="M70" s="222" t="s">
        <v>829</v>
      </c>
      <c r="N70" s="222"/>
      <c r="O70" s="222" t="s">
        <v>830</v>
      </c>
      <c r="P70" s="222"/>
    </row>
    <row r="71" spans="1:33" ht="15.75" customHeight="1">
      <c r="D71" s="1" t="s">
        <v>831</v>
      </c>
      <c r="E71" s="1"/>
      <c r="F71" s="1"/>
      <c r="G71" s="1">
        <f>IF(AVERAGE($G$84:$G$87)&gt;G68,1,0)</f>
        <v>1</v>
      </c>
      <c r="H71" s="1"/>
      <c r="I71" s="1">
        <f>IF(AVERAGE($G$84:$G$87)&gt;I68,1,0)</f>
        <v>1</v>
      </c>
      <c r="J71" s="1"/>
      <c r="K71" s="1">
        <f>IF(AVERAGE($G$84:$G$87)&gt;K68,1,0)</f>
        <v>1</v>
      </c>
      <c r="L71" s="1"/>
      <c r="M71" s="1">
        <f>IF(AVERAGE($G$84:$G$87)&gt;M68,1,0)</f>
        <v>1</v>
      </c>
      <c r="N71" s="1"/>
      <c r="O71" s="1">
        <f>IF(AVERAGE($G$84:$G$87)&gt;O68,1,0)</f>
        <v>1</v>
      </c>
      <c r="P71" s="1"/>
    </row>
    <row r="72" spans="1:33" ht="15.75" customHeight="1">
      <c r="D72" s="1" t="s">
        <v>832</v>
      </c>
      <c r="E72" s="1"/>
      <c r="F72" s="1"/>
      <c r="G72" s="1">
        <f>1-G71</f>
        <v>0</v>
      </c>
      <c r="H72" s="1"/>
      <c r="I72" s="1">
        <f>1-I71</f>
        <v>0</v>
      </c>
      <c r="J72" s="1"/>
      <c r="K72" s="1">
        <f>1-K71</f>
        <v>0</v>
      </c>
      <c r="L72" s="1"/>
      <c r="M72" s="1">
        <f>1-M71</f>
        <v>0</v>
      </c>
      <c r="N72" s="1"/>
      <c r="O72" s="1">
        <f>1-O71</f>
        <v>0</v>
      </c>
      <c r="P72" s="1"/>
    </row>
    <row r="73" spans="1:33" ht="15.75" customHeight="1">
      <c r="D73" s="255" t="s">
        <v>833</v>
      </c>
      <c r="G73" s="255">
        <f>IF(AVERAGE($G$89:$G$92)&gt;G68,1,0)</f>
        <v>1</v>
      </c>
      <c r="I73" s="255">
        <f>IF(AVERAGE($G$89:$G$92)&gt;I68,1,0)</f>
        <v>1</v>
      </c>
      <c r="K73" s="255">
        <f>IF(AVERAGE($G$89:$G$92)&gt;K68,1,0)</f>
        <v>1</v>
      </c>
      <c r="M73" s="255">
        <f>IF(AVERAGE($G$89:$G$92)&gt;M68,1,0)</f>
        <v>1</v>
      </c>
      <c r="O73" s="255">
        <f>IF(AVERAGE($G$89:$G$92)&gt;O68,1,0)</f>
        <v>1</v>
      </c>
    </row>
    <row r="74" spans="1:33" ht="15.75" customHeight="1">
      <c r="D74" s="255" t="s">
        <v>834</v>
      </c>
      <c r="G74" s="255">
        <f>1-G73</f>
        <v>0</v>
      </c>
      <c r="I74" s="255">
        <f>1-I73</f>
        <v>0</v>
      </c>
      <c r="K74" s="255">
        <f>1-K73</f>
        <v>0</v>
      </c>
      <c r="M74" s="255">
        <f>1-M73</f>
        <v>0</v>
      </c>
      <c r="O74" s="255">
        <f>1-O73</f>
        <v>0</v>
      </c>
    </row>
    <row r="75" spans="1:33" ht="15.75" customHeight="1">
      <c r="D75" s="1" t="s">
        <v>835</v>
      </c>
      <c r="E75" s="1"/>
      <c r="F75" s="1"/>
      <c r="G75" s="1">
        <f>IF(AVERAGE($G$94:$G$97)&gt;G68,1,0)</f>
        <v>1</v>
      </c>
      <c r="H75" s="1"/>
      <c r="I75" s="1">
        <f>IF(AVERAGE($G$94:$G$97)&gt;I68,1,0)</f>
        <v>1</v>
      </c>
      <c r="J75" s="1"/>
      <c r="K75" s="1">
        <f>IF(AVERAGE($G$94:$G$97)&gt;K68,1,0)</f>
        <v>1</v>
      </c>
      <c r="L75" s="1"/>
      <c r="M75" s="1">
        <f>IF(AVERAGE($G$94:$G$97)&gt;M68,1,0)</f>
        <v>1</v>
      </c>
      <c r="N75" s="1"/>
      <c r="O75" s="1">
        <f>IF(AVERAGE($G$94:$G$97)&gt;O68,1,0)</f>
        <v>1</v>
      </c>
      <c r="P75" s="1"/>
    </row>
    <row r="76" spans="1:33" ht="15.75" customHeight="1">
      <c r="D76" s="1" t="s">
        <v>836</v>
      </c>
      <c r="E76" s="1"/>
      <c r="F76" s="1"/>
      <c r="G76" s="1">
        <f>1-G75</f>
        <v>0</v>
      </c>
      <c r="H76" s="1"/>
      <c r="I76" s="1">
        <f>1-I75</f>
        <v>0</v>
      </c>
      <c r="J76" s="1"/>
      <c r="K76" s="1">
        <f>1-K75</f>
        <v>0</v>
      </c>
      <c r="L76" s="1"/>
      <c r="M76" s="1">
        <f>1-M75</f>
        <v>0</v>
      </c>
      <c r="N76" s="1"/>
      <c r="O76" s="1">
        <f>1-O75</f>
        <v>0</v>
      </c>
      <c r="P76" s="1"/>
    </row>
    <row r="77" spans="1:33" ht="15.75" customHeight="1">
      <c r="D77" s="255" t="s">
        <v>837</v>
      </c>
      <c r="G77" s="255">
        <f>IF(AVERAGE($G$99:$G$102)&gt;G68,1,0)</f>
        <v>1</v>
      </c>
      <c r="I77" s="255">
        <f>IF(AVERAGE($G$99:$G$102)&gt;I68,1,0)</f>
        <v>1</v>
      </c>
      <c r="K77" s="255">
        <f>IF(AVERAGE($G$99:$G$102)&gt;K68,1,0)</f>
        <v>1</v>
      </c>
      <c r="M77" s="255">
        <f>IF(AVERAGE($G$99:$G$102)&gt;M68,1,0)</f>
        <v>1</v>
      </c>
      <c r="O77" s="255">
        <f>IF(AVERAGE($G$99:$G$102)&gt;O68,1,0)</f>
        <v>1</v>
      </c>
    </row>
    <row r="78" spans="1:33" ht="15.75" customHeight="1">
      <c r="D78" s="255" t="s">
        <v>838</v>
      </c>
      <c r="G78" s="255">
        <f>1-G77</f>
        <v>0</v>
      </c>
      <c r="I78" s="255">
        <f>1-I77</f>
        <v>0</v>
      </c>
      <c r="K78" s="255">
        <f>1-K77</f>
        <v>0</v>
      </c>
      <c r="M78" s="255">
        <f>1-M77</f>
        <v>0</v>
      </c>
      <c r="O78" s="255">
        <f>1-O77</f>
        <v>0</v>
      </c>
    </row>
    <row r="79" spans="1:33" ht="15.75" customHeight="1">
      <c r="D79" s="1" t="s">
        <v>839</v>
      </c>
      <c r="E79" s="1"/>
      <c r="F79" s="1"/>
      <c r="G79" s="1">
        <f>IF(AVERAGE($G$104:$G$107)&gt;G68,1,0)</f>
        <v>1</v>
      </c>
      <c r="H79" s="1"/>
      <c r="I79" s="1">
        <f>IF(AVERAGE($G$104:$G$107)&gt;I68,1,0)</f>
        <v>1</v>
      </c>
      <c r="J79" s="1"/>
      <c r="K79" s="1">
        <f>IF(AVERAGE($G$104:$G$107)&gt;K68,1,0)</f>
        <v>1</v>
      </c>
      <c r="L79" s="1"/>
      <c r="M79" s="1">
        <f>IF(AVERAGE($G$104:$G$107)&gt;M68,1,0)</f>
        <v>1</v>
      </c>
      <c r="N79" s="1"/>
      <c r="O79" s="1">
        <f>IF(AVERAGE($G$104:$G$107)&gt;O68,1,0)</f>
        <v>1</v>
      </c>
      <c r="P79" s="1"/>
    </row>
    <row r="80" spans="1:33" ht="15.75" customHeight="1">
      <c r="D80" s="1" t="s">
        <v>840</v>
      </c>
      <c r="E80" s="1"/>
      <c r="F80" s="1"/>
      <c r="G80" s="1">
        <f>1-G79</f>
        <v>0</v>
      </c>
      <c r="H80" s="1"/>
      <c r="I80" s="1">
        <f>1-I79</f>
        <v>0</v>
      </c>
      <c r="J80" s="1"/>
      <c r="K80" s="1">
        <f>1-K79</f>
        <v>0</v>
      </c>
      <c r="L80" s="1"/>
      <c r="M80" s="1">
        <f>1-M79</f>
        <v>0</v>
      </c>
      <c r="N80" s="1"/>
      <c r="O80" s="1">
        <f>1-O79</f>
        <v>0</v>
      </c>
      <c r="P80" s="1"/>
    </row>
    <row r="81" spans="4:12" ht="15.75" customHeight="1"/>
    <row r="82" spans="4:12" ht="15.75" customHeight="1"/>
    <row r="83" spans="4:12" ht="15.75" customHeight="1">
      <c r="G83" s="269">
        <f>(G84+G107)/2</f>
        <v>5</v>
      </c>
    </row>
    <row r="84" spans="4:12" ht="15.75" customHeight="1">
      <c r="D84" s="255" t="s">
        <v>841</v>
      </c>
      <c r="G84" s="255">
        <f t="shared" ref="G84:G87" si="54">J9</f>
        <v>5</v>
      </c>
      <c r="J84" s="1" t="s">
        <v>842</v>
      </c>
      <c r="K84" s="1">
        <f>SUM(G84:G87)</f>
        <v>20</v>
      </c>
      <c r="L84" s="1">
        <f t="shared" ref="L84:L88" si="55">20-K84</f>
        <v>0</v>
      </c>
    </row>
    <row r="85" spans="4:12" ht="15.75" customHeight="1">
      <c r="D85" s="255" t="s">
        <v>843</v>
      </c>
      <c r="G85" s="255">
        <f t="shared" si="54"/>
        <v>5</v>
      </c>
      <c r="J85" s="1" t="s">
        <v>844</v>
      </c>
      <c r="K85" s="1">
        <f>SUM(G89:G92)</f>
        <v>20</v>
      </c>
      <c r="L85" s="1">
        <f t="shared" si="55"/>
        <v>0</v>
      </c>
    </row>
    <row r="86" spans="4:12" ht="15.75" customHeight="1">
      <c r="D86" s="255" t="s">
        <v>845</v>
      </c>
      <c r="G86" s="255">
        <f t="shared" si="54"/>
        <v>5</v>
      </c>
      <c r="J86" s="1" t="s">
        <v>846</v>
      </c>
      <c r="K86" s="1">
        <f>SUM(G94:G97)</f>
        <v>20</v>
      </c>
      <c r="L86" s="1">
        <f t="shared" si="55"/>
        <v>0</v>
      </c>
    </row>
    <row r="87" spans="4:12" ht="15.75" customHeight="1">
      <c r="D87" s="255" t="s">
        <v>847</v>
      </c>
      <c r="G87" s="255">
        <f t="shared" si="54"/>
        <v>5</v>
      </c>
      <c r="J87" s="1" t="s">
        <v>848</v>
      </c>
      <c r="K87" s="1">
        <f>SUM(G99:G102)</f>
        <v>20</v>
      </c>
      <c r="L87" s="1">
        <f t="shared" si="55"/>
        <v>0</v>
      </c>
    </row>
    <row r="88" spans="4:12" ht="15.75" customHeight="1">
      <c r="G88" s="269">
        <f>(G87+G89)/2</f>
        <v>5</v>
      </c>
      <c r="J88" s="1" t="s">
        <v>849</v>
      </c>
      <c r="K88" s="1">
        <f>SUM(G104:G107)</f>
        <v>20</v>
      </c>
      <c r="L88" s="1">
        <f t="shared" si="55"/>
        <v>0</v>
      </c>
    </row>
    <row r="89" spans="4:12" ht="15.75" customHeight="1">
      <c r="D89" s="255" t="s">
        <v>850</v>
      </c>
      <c r="G89" s="255">
        <f t="shared" ref="G89:G92" si="56">J15</f>
        <v>5</v>
      </c>
      <c r="J89" s="1"/>
      <c r="K89" s="1"/>
      <c r="L89" s="1"/>
    </row>
    <row r="90" spans="4:12" ht="15.75" customHeight="1">
      <c r="D90" s="255" t="s">
        <v>851</v>
      </c>
      <c r="G90" s="255">
        <f t="shared" si="56"/>
        <v>5</v>
      </c>
    </row>
    <row r="91" spans="4:12" ht="15.75" customHeight="1">
      <c r="D91" s="255" t="s">
        <v>852</v>
      </c>
      <c r="G91" s="255">
        <f t="shared" si="56"/>
        <v>5</v>
      </c>
    </row>
    <row r="92" spans="4:12" ht="15.75" customHeight="1">
      <c r="D92" s="255" t="s">
        <v>853</v>
      </c>
      <c r="G92" s="255">
        <f t="shared" si="56"/>
        <v>5</v>
      </c>
    </row>
    <row r="93" spans="4:12" ht="15.75" customHeight="1">
      <c r="D93" s="269"/>
      <c r="E93" s="269"/>
      <c r="F93" s="269"/>
      <c r="G93" s="269">
        <f>(G92+G94)/2</f>
        <v>5</v>
      </c>
    </row>
    <row r="94" spans="4:12" ht="15.75" customHeight="1">
      <c r="D94" s="255" t="s">
        <v>854</v>
      </c>
      <c r="G94" s="255">
        <f t="shared" ref="G94:G97" si="57">J21</f>
        <v>5</v>
      </c>
    </row>
    <row r="95" spans="4:12" ht="15.75" customHeight="1">
      <c r="D95" s="255" t="s">
        <v>855</v>
      </c>
      <c r="G95" s="255">
        <f t="shared" si="57"/>
        <v>5</v>
      </c>
    </row>
    <row r="96" spans="4:12" ht="15.75" customHeight="1">
      <c r="D96" s="255" t="s">
        <v>856</v>
      </c>
      <c r="G96" s="255">
        <f t="shared" si="57"/>
        <v>5</v>
      </c>
    </row>
    <row r="97" spans="1:33" ht="15.75" customHeight="1">
      <c r="D97" s="255" t="s">
        <v>857</v>
      </c>
      <c r="G97" s="255">
        <f t="shared" si="57"/>
        <v>5</v>
      </c>
    </row>
    <row r="98" spans="1:33" ht="15.75" customHeight="1">
      <c r="G98" s="269">
        <f>(G97+G99)/2</f>
        <v>5</v>
      </c>
    </row>
    <row r="99" spans="1:33" ht="15.75" customHeight="1">
      <c r="D99" s="255" t="s">
        <v>858</v>
      </c>
      <c r="G99" s="255">
        <f t="shared" ref="G99:G102" si="58">J27</f>
        <v>5</v>
      </c>
    </row>
    <row r="100" spans="1:33" ht="15.75" customHeight="1">
      <c r="D100" s="255" t="s">
        <v>859</v>
      </c>
      <c r="G100" s="255">
        <f t="shared" si="58"/>
        <v>5</v>
      </c>
    </row>
    <row r="101" spans="1:33" ht="15.75" customHeight="1">
      <c r="D101" s="255" t="s">
        <v>860</v>
      </c>
      <c r="G101" s="255">
        <f t="shared" si="58"/>
        <v>5</v>
      </c>
    </row>
    <row r="102" spans="1:33" ht="15.75" customHeight="1">
      <c r="D102" s="255" t="s">
        <v>861</v>
      </c>
      <c r="G102" s="255">
        <f t="shared" si="58"/>
        <v>5</v>
      </c>
    </row>
    <row r="103" spans="1:33" ht="15.75" customHeight="1">
      <c r="G103" s="269">
        <f>(G102+G104)/2</f>
        <v>5</v>
      </c>
    </row>
    <row r="104" spans="1:33" ht="15.75" customHeight="1">
      <c r="D104" s="255" t="s">
        <v>862</v>
      </c>
      <c r="G104" s="255">
        <f t="shared" ref="G104:G107" si="59">J33</f>
        <v>5</v>
      </c>
    </row>
    <row r="105" spans="1:33" ht="15.75" customHeight="1">
      <c r="D105" s="255" t="s">
        <v>863</v>
      </c>
      <c r="G105" s="255">
        <f t="shared" si="59"/>
        <v>5</v>
      </c>
    </row>
    <row r="106" spans="1:33" ht="15.75" customHeight="1">
      <c r="D106" s="255" t="s">
        <v>864</v>
      </c>
      <c r="G106" s="255">
        <f t="shared" si="59"/>
        <v>5</v>
      </c>
    </row>
    <row r="107" spans="1:33" ht="15.75" customHeight="1">
      <c r="D107" s="255" t="s">
        <v>865</v>
      </c>
      <c r="G107" s="255">
        <f t="shared" si="59"/>
        <v>5</v>
      </c>
    </row>
    <row r="108" spans="1:33" ht="15.75" customHeight="1">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row>
    <row r="109" spans="1:33" ht="15.75" customHeight="1"/>
    <row r="110" spans="1:33" ht="15.75" customHeight="1"/>
    <row r="111" spans="1:33" ht="15.75" customHeight="1"/>
    <row r="112" spans="1:33"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2">
    <dataValidation type="list" allowBlank="1" showErrorMessage="1" sqref="I9:I12 I15:I18 I21:I24 I27:I30 I33:I36" xr:uid="{00000000-0002-0000-0D00-000000000000}">
      <formula1>$R$7:$AC$7</formula1>
    </dataValidation>
    <dataValidation type="list" allowBlank="1" showErrorMessage="1" sqref="M13 M19 M25 M31" xr:uid="{00000000-0002-0000-0D00-000001000000}">
      <formula1>$R13:$AC13</formula1>
    </dataValidation>
  </dataValidations>
  <pageMargins left="0.7" right="0.7" top="0.75" bottom="0.75" header="0" footer="0"/>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zoomScale="75" zoomScaleNormal="75" workbookViewId="0">
      <pane ySplit="3" topLeftCell="A4" activePane="bottomLeft" state="frozen"/>
      <selection pane="bottomLeft" activeCell="E7" sqref="E7"/>
    </sheetView>
  </sheetViews>
  <sheetFormatPr defaultColWidth="14.41796875" defaultRowHeight="15" customHeight="1"/>
  <cols>
    <col min="1" max="2" width="3.41796875" customWidth="1"/>
    <col min="3" max="3" width="9.15625" customWidth="1"/>
    <col min="4" max="4" width="60" customWidth="1"/>
    <col min="5" max="5" width="43.41796875" customWidth="1"/>
    <col min="6" max="8" width="9.15625" customWidth="1"/>
    <col min="9" max="14" width="9.15625" hidden="1" customWidth="1"/>
    <col min="15" max="26" width="9.15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2"/>
      <c r="D2" s="2" t="s">
        <v>866</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5" spans="1:26" ht="14.4">
      <c r="C5" s="35" t="s">
        <v>867</v>
      </c>
      <c r="D5" s="35" t="s">
        <v>868</v>
      </c>
    </row>
    <row r="6" spans="1:26" ht="14.4">
      <c r="C6" s="274" t="s">
        <v>869</v>
      </c>
      <c r="D6" s="274" t="s">
        <v>870</v>
      </c>
    </row>
    <row r="7" spans="1:26" ht="14.4">
      <c r="C7" s="255" t="s">
        <v>871</v>
      </c>
      <c r="E7" s="284" t="s">
        <v>963</v>
      </c>
    </row>
    <row r="8" spans="1:26" ht="14.4">
      <c r="C8" s="255" t="s">
        <v>872</v>
      </c>
      <c r="E8" s="1"/>
    </row>
    <row r="9" spans="1:26" ht="14.4">
      <c r="C9" s="255" t="s">
        <v>873</v>
      </c>
      <c r="E9" s="1"/>
    </row>
    <row r="10" spans="1:26" ht="14.4">
      <c r="C10" s="255" t="s">
        <v>874</v>
      </c>
      <c r="E10" s="1"/>
    </row>
    <row r="11" spans="1:26" ht="14.4">
      <c r="C11" s="274" t="s">
        <v>875</v>
      </c>
      <c r="D11" s="274" t="s">
        <v>876</v>
      </c>
    </row>
    <row r="12" spans="1:26" ht="14.4">
      <c r="C12" s="255" t="s">
        <v>877</v>
      </c>
      <c r="E12" s="1" t="s">
        <v>970</v>
      </c>
    </row>
    <row r="13" spans="1:26" ht="14.4">
      <c r="C13" s="255" t="s">
        <v>878</v>
      </c>
      <c r="E13" s="1"/>
    </row>
    <row r="14" spans="1:26" ht="14.4">
      <c r="C14" s="255" t="s">
        <v>879</v>
      </c>
      <c r="E14" s="1"/>
    </row>
    <row r="15" spans="1:26" ht="14.4">
      <c r="C15" s="255" t="s">
        <v>880</v>
      </c>
      <c r="E15" s="1"/>
    </row>
    <row r="16" spans="1:26" ht="14.4">
      <c r="C16" s="274" t="s">
        <v>881</v>
      </c>
      <c r="D16" s="274" t="s">
        <v>882</v>
      </c>
    </row>
    <row r="17" spans="3:14" ht="14.4">
      <c r="C17" s="255" t="s">
        <v>883</v>
      </c>
      <c r="D17" s="255" t="s">
        <v>884</v>
      </c>
      <c r="E17" s="275" t="s">
        <v>27</v>
      </c>
      <c r="I17" s="1" t="s">
        <v>21</v>
      </c>
      <c r="J17" s="1" t="s">
        <v>27</v>
      </c>
      <c r="K17" s="1" t="s">
        <v>28</v>
      </c>
      <c r="L17" s="1" t="s">
        <v>49</v>
      </c>
      <c r="M17" s="1"/>
      <c r="N17" s="1"/>
    </row>
    <row r="18" spans="3:14" ht="14.4">
      <c r="C18" s="255" t="s">
        <v>885</v>
      </c>
      <c r="D18" s="255" t="s">
        <v>886</v>
      </c>
      <c r="E18" s="284" t="s">
        <v>989</v>
      </c>
    </row>
    <row r="19" spans="3:14" ht="14.4">
      <c r="C19" s="274" t="s">
        <v>887</v>
      </c>
      <c r="D19" s="274" t="s">
        <v>888</v>
      </c>
      <c r="E19" s="313" t="s">
        <v>990</v>
      </c>
    </row>
    <row r="21" spans="3:14" ht="15.75" customHeight="1">
      <c r="C21" s="35" t="s">
        <v>889</v>
      </c>
      <c r="D21" s="35" t="s">
        <v>890</v>
      </c>
    </row>
    <row r="22" spans="3:14" ht="15.75" customHeight="1">
      <c r="C22" s="255" t="s">
        <v>891</v>
      </c>
      <c r="D22" s="255" t="s">
        <v>892</v>
      </c>
      <c r="E22" s="275" t="s">
        <v>27</v>
      </c>
      <c r="I22" s="1" t="s">
        <v>21</v>
      </c>
      <c r="J22" s="1" t="s">
        <v>27</v>
      </c>
      <c r="K22" s="1" t="s">
        <v>28</v>
      </c>
      <c r="L22" s="1" t="s">
        <v>49</v>
      </c>
      <c r="M22" s="1"/>
      <c r="N22" s="1"/>
    </row>
    <row r="23" spans="3:14" ht="15.75" customHeight="1">
      <c r="C23" s="255" t="s">
        <v>893</v>
      </c>
      <c r="D23" s="255" t="s">
        <v>894</v>
      </c>
      <c r="E23" s="275" t="s">
        <v>27</v>
      </c>
      <c r="I23" s="1" t="s">
        <v>21</v>
      </c>
      <c r="J23" s="1" t="s">
        <v>27</v>
      </c>
      <c r="K23" s="1" t="s">
        <v>28</v>
      </c>
      <c r="L23" s="1" t="s">
        <v>49</v>
      </c>
      <c r="M23" s="1"/>
      <c r="N23" s="1"/>
    </row>
    <row r="24" spans="3:14" ht="15.75" customHeight="1">
      <c r="C24" s="255" t="s">
        <v>895</v>
      </c>
      <c r="D24" s="255" t="s">
        <v>896</v>
      </c>
      <c r="E24" s="275" t="s">
        <v>27</v>
      </c>
      <c r="I24" s="1" t="s">
        <v>21</v>
      </c>
      <c r="J24" s="1" t="s">
        <v>27</v>
      </c>
      <c r="K24" s="1" t="s">
        <v>28</v>
      </c>
      <c r="L24" s="1" t="s">
        <v>49</v>
      </c>
      <c r="M24" s="1"/>
      <c r="N24" s="1"/>
    </row>
    <row r="25" spans="3:14" ht="15.75" customHeight="1">
      <c r="C25" s="255" t="s">
        <v>897</v>
      </c>
      <c r="D25" s="255" t="s">
        <v>898</v>
      </c>
      <c r="E25" s="275" t="s">
        <v>27</v>
      </c>
      <c r="I25" s="1" t="s">
        <v>21</v>
      </c>
      <c r="J25" s="1" t="s">
        <v>27</v>
      </c>
      <c r="K25" s="1" t="s">
        <v>28</v>
      </c>
      <c r="L25" s="1" t="s">
        <v>49</v>
      </c>
      <c r="M25" s="1"/>
      <c r="N25" s="1"/>
    </row>
    <row r="26" spans="3:14" ht="15.75" hidden="1" customHeight="1">
      <c r="C26" s="255" t="s">
        <v>899</v>
      </c>
      <c r="D26" s="255" t="s">
        <v>900</v>
      </c>
      <c r="E26" s="275" t="s">
        <v>21</v>
      </c>
      <c r="I26" s="1" t="s">
        <v>21</v>
      </c>
      <c r="J26" s="1" t="s">
        <v>27</v>
      </c>
      <c r="K26" s="1" t="s">
        <v>28</v>
      </c>
      <c r="L26" s="1" t="s">
        <v>49</v>
      </c>
      <c r="M26" s="1"/>
      <c r="N26" s="1"/>
    </row>
    <row r="27" spans="3:14" ht="15.75" hidden="1" customHeight="1">
      <c r="C27" s="255" t="s">
        <v>901</v>
      </c>
      <c r="D27" s="255" t="s">
        <v>902</v>
      </c>
      <c r="E27" s="275" t="s">
        <v>21</v>
      </c>
      <c r="I27" s="1" t="s">
        <v>21</v>
      </c>
      <c r="J27" s="1" t="s">
        <v>27</v>
      </c>
      <c r="K27" s="1" t="s">
        <v>28</v>
      </c>
      <c r="L27" s="1" t="s">
        <v>49</v>
      </c>
      <c r="M27" s="1"/>
      <c r="N27" s="1"/>
    </row>
    <row r="28" spans="3:14" ht="15.75" hidden="1" customHeight="1">
      <c r="C28" s="255" t="s">
        <v>903</v>
      </c>
      <c r="D28" s="255" t="s">
        <v>904</v>
      </c>
      <c r="E28" s="275" t="s">
        <v>21</v>
      </c>
      <c r="I28" s="1" t="s">
        <v>21</v>
      </c>
      <c r="J28" s="1" t="s">
        <v>27</v>
      </c>
      <c r="K28" s="1" t="s">
        <v>28</v>
      </c>
      <c r="L28" s="1" t="s">
        <v>49</v>
      </c>
      <c r="M28" s="1"/>
      <c r="N28" s="1"/>
    </row>
    <row r="29" spans="3:14" ht="15.75" hidden="1" customHeight="1">
      <c r="C29" s="255" t="s">
        <v>905</v>
      </c>
      <c r="D29" s="255" t="s">
        <v>906</v>
      </c>
      <c r="E29" s="275" t="s">
        <v>21</v>
      </c>
      <c r="I29" s="1" t="s">
        <v>21</v>
      </c>
      <c r="J29" s="1" t="s">
        <v>27</v>
      </c>
      <c r="K29" s="1" t="s">
        <v>28</v>
      </c>
      <c r="L29" s="1" t="s">
        <v>49</v>
      </c>
      <c r="M29" s="1"/>
      <c r="N29" s="1"/>
    </row>
    <row r="30" spans="3:14" ht="15.75" hidden="1" customHeight="1">
      <c r="C30" s="255" t="s">
        <v>907</v>
      </c>
      <c r="D30" s="255" t="s">
        <v>908</v>
      </c>
      <c r="E30" s="275" t="s">
        <v>21</v>
      </c>
      <c r="I30" s="1" t="s">
        <v>21</v>
      </c>
      <c r="J30" s="1" t="s">
        <v>27</v>
      </c>
      <c r="K30" s="1" t="s">
        <v>28</v>
      </c>
      <c r="L30" s="1" t="s">
        <v>49</v>
      </c>
      <c r="M30" s="1"/>
      <c r="N30" s="1"/>
    </row>
    <row r="31" spans="3:14" ht="15.75" customHeight="1">
      <c r="I31" s="1"/>
      <c r="J31" s="1"/>
      <c r="K31" s="1"/>
      <c r="L31" s="1"/>
      <c r="M31" s="1"/>
      <c r="N31" s="1"/>
    </row>
    <row r="32" spans="3:14" ht="15.75" customHeight="1">
      <c r="C32" s="35" t="s">
        <v>909</v>
      </c>
      <c r="D32" s="35" t="s">
        <v>910</v>
      </c>
      <c r="I32" s="1"/>
      <c r="J32" s="1"/>
      <c r="K32" s="1"/>
      <c r="L32" s="1"/>
      <c r="M32" s="1"/>
      <c r="N32" s="1"/>
    </row>
    <row r="33" spans="3:14" ht="15.75" customHeight="1">
      <c r="C33" s="255" t="s">
        <v>911</v>
      </c>
      <c r="D33" s="255" t="s">
        <v>912</v>
      </c>
      <c r="E33" s="275" t="s">
        <v>28</v>
      </c>
      <c r="I33" s="1" t="s">
        <v>21</v>
      </c>
      <c r="J33" s="1" t="s">
        <v>27</v>
      </c>
      <c r="K33" s="1" t="s">
        <v>28</v>
      </c>
      <c r="L33" s="1" t="s">
        <v>49</v>
      </c>
      <c r="M33" s="1"/>
      <c r="N33" s="1"/>
    </row>
    <row r="34" spans="3:14" ht="15.75" customHeight="1">
      <c r="C34" s="255" t="s">
        <v>913</v>
      </c>
      <c r="D34" s="255" t="s">
        <v>914</v>
      </c>
      <c r="E34" s="275" t="s">
        <v>28</v>
      </c>
      <c r="I34" s="1" t="s">
        <v>21</v>
      </c>
      <c r="J34" s="1" t="s">
        <v>27</v>
      </c>
      <c r="K34" s="1" t="s">
        <v>28</v>
      </c>
      <c r="L34" s="1" t="s">
        <v>49</v>
      </c>
      <c r="M34" s="1"/>
      <c r="N34" s="1"/>
    </row>
    <row r="35" spans="3:14" ht="15.75" customHeight="1">
      <c r="I35" s="1"/>
      <c r="J35" s="1"/>
      <c r="K35" s="1"/>
      <c r="L35" s="1"/>
      <c r="M35" s="1"/>
      <c r="N35" s="1"/>
    </row>
    <row r="36" spans="3:14" ht="15.75" customHeight="1">
      <c r="C36" s="35" t="s">
        <v>915</v>
      </c>
      <c r="D36" s="35" t="s">
        <v>916</v>
      </c>
      <c r="I36" s="1"/>
      <c r="J36" s="1"/>
      <c r="K36" s="1"/>
      <c r="L36" s="1"/>
      <c r="M36" s="1"/>
      <c r="N36" s="1"/>
    </row>
    <row r="37" spans="3:14" ht="15.75" customHeight="1">
      <c r="C37" s="35"/>
      <c r="I37" s="1"/>
      <c r="J37" s="1"/>
      <c r="K37" s="1"/>
      <c r="L37" s="1"/>
      <c r="M37" s="1"/>
      <c r="N37" s="1"/>
    </row>
    <row r="38" spans="3:14" ht="15.75" customHeight="1">
      <c r="C38" s="35" t="s">
        <v>917</v>
      </c>
      <c r="D38" s="306" t="s">
        <v>918</v>
      </c>
      <c r="E38" s="307"/>
    </row>
    <row r="39" spans="3:14" ht="70.5" customHeight="1">
      <c r="D39" s="308" t="s">
        <v>985</v>
      </c>
      <c r="E39" s="309"/>
    </row>
    <row r="40" spans="3:14" ht="15.75" customHeight="1">
      <c r="D40" s="276"/>
      <c r="E40" s="255"/>
    </row>
    <row r="41" spans="3:14" ht="15.75" customHeight="1">
      <c r="C41" s="35" t="s">
        <v>919</v>
      </c>
      <c r="D41" s="310" t="s">
        <v>920</v>
      </c>
      <c r="E41" s="307"/>
    </row>
    <row r="42" spans="3:14" ht="74.25" customHeight="1">
      <c r="D42" s="308" t="s">
        <v>986</v>
      </c>
      <c r="E42" s="311"/>
    </row>
    <row r="43" spans="3:14" ht="15.75" customHeight="1">
      <c r="D43" s="276"/>
      <c r="E43" s="255"/>
    </row>
    <row r="44" spans="3:14" ht="15.75" customHeight="1">
      <c r="C44" s="35" t="s">
        <v>921</v>
      </c>
      <c r="D44" s="310" t="s">
        <v>922</v>
      </c>
      <c r="E44" s="307"/>
    </row>
    <row r="45" spans="3:14" ht="45.75" customHeight="1">
      <c r="D45" s="308" t="s">
        <v>987</v>
      </c>
      <c r="E45" s="311"/>
    </row>
    <row r="46" spans="3:14" ht="15.75" customHeight="1">
      <c r="D46" s="276"/>
      <c r="E46" s="255"/>
    </row>
    <row r="47" spans="3:14" ht="15.75" customHeight="1">
      <c r="C47" s="35" t="s">
        <v>923</v>
      </c>
      <c r="D47" s="310" t="s">
        <v>924</v>
      </c>
      <c r="E47" s="307"/>
    </row>
    <row r="48" spans="3:14" ht="78.75" customHeight="1">
      <c r="D48" s="308" t="s">
        <v>988</v>
      </c>
      <c r="E48" s="311"/>
    </row>
    <row r="49" spans="1:26" ht="15" hidden="1" customHeight="1">
      <c r="D49" s="276"/>
      <c r="E49" s="255"/>
    </row>
    <row r="50" spans="1:26" ht="15" hidden="1" customHeight="1">
      <c r="C50" s="35" t="s">
        <v>925</v>
      </c>
      <c r="D50" s="310" t="s">
        <v>926</v>
      </c>
      <c r="E50" s="307"/>
    </row>
    <row r="51" spans="1:26" ht="45.75" hidden="1" customHeight="1">
      <c r="D51" s="312"/>
      <c r="E51" s="309"/>
    </row>
    <row r="52" spans="1:26" ht="15" hidden="1" customHeight="1">
      <c r="D52" s="276"/>
      <c r="E52" s="255"/>
    </row>
    <row r="53" spans="1:26" ht="15.75" hidden="1" customHeight="1">
      <c r="C53" s="35" t="s">
        <v>927</v>
      </c>
      <c r="D53" s="310" t="s">
        <v>928</v>
      </c>
      <c r="E53" s="307"/>
    </row>
    <row r="54" spans="1:26" ht="45.75" hidden="1" customHeight="1">
      <c r="D54" s="312"/>
      <c r="E54" s="309"/>
    </row>
    <row r="55" spans="1:26" ht="15.75" hidden="1" customHeight="1">
      <c r="D55" s="276"/>
      <c r="E55" s="255"/>
    </row>
    <row r="56" spans="1:26" ht="15.75" hidden="1" customHeight="1">
      <c r="C56" s="35" t="s">
        <v>929</v>
      </c>
      <c r="D56" s="310" t="s">
        <v>930</v>
      </c>
      <c r="E56" s="307"/>
    </row>
    <row r="57" spans="1:26" ht="45.75" hidden="1" customHeight="1">
      <c r="D57" s="312"/>
      <c r="E57" s="309"/>
    </row>
    <row r="58" spans="1:26" ht="15.75" hidden="1" customHeight="1">
      <c r="D58" s="276"/>
      <c r="E58" s="255"/>
    </row>
    <row r="59" spans="1:26" ht="15.75" hidden="1" customHeight="1">
      <c r="C59" s="35" t="s">
        <v>931</v>
      </c>
      <c r="D59" s="310" t="s">
        <v>932</v>
      </c>
      <c r="E59" s="307"/>
    </row>
    <row r="60" spans="1:26" ht="45.75" hidden="1" customHeight="1">
      <c r="D60" s="312"/>
      <c r="E60" s="309"/>
    </row>
    <row r="61" spans="1:26" ht="15.75" hidden="1" customHeight="1">
      <c r="D61" s="276"/>
      <c r="E61" s="255"/>
    </row>
    <row r="62" spans="1:26" ht="15.75" hidden="1" customHeight="1">
      <c r="C62" s="35" t="s">
        <v>933</v>
      </c>
      <c r="D62" s="310" t="s">
        <v>934</v>
      </c>
      <c r="E62" s="307"/>
    </row>
    <row r="63" spans="1:26" ht="14.4">
      <c r="D63" s="312"/>
      <c r="E63" s="309"/>
    </row>
    <row r="64" spans="1:26" ht="15.75" customHeight="1">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D63:E63"/>
    <mergeCell ref="D48:E48"/>
    <mergeCell ref="D50:E50"/>
    <mergeCell ref="D51:E51"/>
    <mergeCell ref="D53:E53"/>
    <mergeCell ref="D54:E54"/>
    <mergeCell ref="D56:E56"/>
    <mergeCell ref="D57:E57"/>
    <mergeCell ref="D45:E45"/>
    <mergeCell ref="D47:E47"/>
    <mergeCell ref="D59:E59"/>
    <mergeCell ref="D60:E60"/>
    <mergeCell ref="D62:E62"/>
    <mergeCell ref="D38:E38"/>
    <mergeCell ref="D39:E39"/>
    <mergeCell ref="D41:E41"/>
    <mergeCell ref="D42:E42"/>
    <mergeCell ref="D44:E44"/>
  </mergeCells>
  <dataValidations count="1">
    <dataValidation type="list" allowBlank="1" showErrorMessage="1" sqref="E17 E22:E30 E33:E34 E40 E43 E46 E49 E52 E55 E58 E61" xr:uid="{00000000-0002-0000-0E00-000000000000}">
      <formula1>$I17:$L17</formula1>
    </dataValidation>
  </dataValidations>
  <pageMargins left="0.7" right="0.7" top="0.75" bottom="0.75" header="0" footer="0"/>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0"/>
  <sheetViews>
    <sheetView workbookViewId="0"/>
  </sheetViews>
  <sheetFormatPr defaultColWidth="14.41796875" defaultRowHeight="15" customHeight="1"/>
  <cols>
    <col min="1" max="2" width="3.41796875" customWidth="1"/>
    <col min="3" max="3" width="9.15625" customWidth="1"/>
    <col min="4" max="4" width="28.83984375" customWidth="1"/>
    <col min="5" max="26" width="9.15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2"/>
      <c r="D2" s="2" t="s">
        <v>935</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5" spans="1:26" ht="14.4">
      <c r="C5" s="255" t="str">
        <f>'1 General'!C6</f>
        <v>C1</v>
      </c>
      <c r="D5" s="255" t="str">
        <f>'1 General'!D6</f>
        <v>Basic Country Information</v>
      </c>
      <c r="E5" s="255">
        <f>'1 General'!E6</f>
        <v>0</v>
      </c>
    </row>
    <row r="6" spans="1:26" ht="14.4">
      <c r="C6" s="255" t="str">
        <f>'1 General'!C7</f>
        <v>C1.1</v>
      </c>
      <c r="D6" s="255" t="str">
        <f>'1 General'!D7</f>
        <v>Country Name</v>
      </c>
      <c r="E6" s="255" t="str">
        <f>'1 General'!E7</f>
        <v>Indonesia</v>
      </c>
    </row>
    <row r="7" spans="1:26" ht="14.4">
      <c r="C7" s="255" t="str">
        <f>'1 General'!C8</f>
        <v>C1.2</v>
      </c>
      <c r="D7" s="255" t="str">
        <f>'1 General'!D8</f>
        <v>Information/Data for Year</v>
      </c>
      <c r="E7" s="255">
        <f>'1 General'!E8</f>
        <v>2022</v>
      </c>
    </row>
    <row r="8" spans="1:26" ht="14.4">
      <c r="C8" s="255" t="str">
        <f>'1 General'!C9</f>
        <v>C1.3</v>
      </c>
      <c r="D8" s="255" t="str">
        <f>'1 General'!D9</f>
        <v>Total National Population</v>
      </c>
      <c r="E8" s="255" t="str">
        <f>'1 General'!E9</f>
        <v>270.203 million</v>
      </c>
    </row>
    <row r="9" spans="1:26" ht="14.4">
      <c r="C9" s="255" t="str">
        <f>'1 General'!C10</f>
        <v>C1.4</v>
      </c>
      <c r="D9" s="255" t="str">
        <f>'1 General'!D10</f>
        <v>Percent Urban Population</v>
      </c>
      <c r="E9" s="255">
        <f>'1 General'!E10</f>
        <v>56.4</v>
      </c>
    </row>
    <row r="10" spans="1:26" ht="14.4">
      <c r="C10" s="255">
        <f>'1 General'!C11</f>
        <v>0</v>
      </c>
      <c r="D10" s="255">
        <f>'1 General'!D11</f>
        <v>0</v>
      </c>
      <c r="E10" s="255">
        <f>'1 General'!E11</f>
        <v>0</v>
      </c>
    </row>
    <row r="11" spans="1:26" ht="14.4">
      <c r="C11" s="255" t="str">
        <f>'1 General'!C12</f>
        <v>C2</v>
      </c>
      <c r="D11" s="255" t="str">
        <f>'1 General'!D12</f>
        <v>Central Public Sector Information</v>
      </c>
      <c r="E11" s="255">
        <f>'1 General'!E12</f>
        <v>0</v>
      </c>
    </row>
    <row r="12" spans="1:26" ht="14.4">
      <c r="C12" s="255" t="str">
        <f>'1 General'!C13</f>
        <v>C2.1</v>
      </c>
      <c r="D12" s="255" t="str">
        <f>'1 General'!D13</f>
        <v>Administrative tradition</v>
      </c>
      <c r="E12" s="255">
        <f>'1 General'!E13</f>
        <v>0</v>
      </c>
    </row>
    <row r="13" spans="1:26" ht="14.4">
      <c r="C13" s="255" t="str">
        <f>'1 General'!C14</f>
        <v>C2.2</v>
      </c>
      <c r="D13" s="255" t="str">
        <f>'1 General'!D14</f>
        <v>System of government</v>
      </c>
      <c r="E13" s="255" t="str">
        <f>'1 General'!E14</f>
        <v>…</v>
      </c>
    </row>
    <row r="14" spans="1:26" ht="14.4">
      <c r="C14" s="255" t="str">
        <f>'1 General'!C15</f>
        <v>C2.3</v>
      </c>
      <c r="D14" s="255" t="str">
        <f>'1 General'!D15</f>
        <v>Competitive elections at national level?</v>
      </c>
      <c r="E14" s="255" t="str">
        <f>'1 General'!E15</f>
        <v>…</v>
      </c>
    </row>
    <row r="15" spans="1:26" ht="14.4">
      <c r="C15" s="255" t="str">
        <f>'1 General'!C16</f>
        <v>C2.4</v>
      </c>
      <c r="D15" s="255" t="str">
        <f>'1 General'!D16</f>
        <v>Parliament structure</v>
      </c>
      <c r="E15" s="255" t="str">
        <f>'1 General'!E16</f>
        <v>…</v>
      </c>
    </row>
    <row r="16" spans="1:26" ht="14.4">
      <c r="C16" s="255" t="str">
        <f>'1 General'!C17</f>
        <v>C2.5</v>
      </c>
      <c r="D16" s="255" t="str">
        <f>'1 General'!D17</f>
        <v>Election of parliament (general assembly / lower house)</v>
      </c>
      <c r="E16" s="255" t="str">
        <f>'1 General'!E17</f>
        <v>…</v>
      </c>
    </row>
    <row r="17" spans="3:5" ht="14.4">
      <c r="C17" s="255" t="str">
        <f>'1 General'!C18</f>
        <v>C2.6</v>
      </c>
      <c r="D17" s="255" t="str">
        <f>'1 General'!D18</f>
        <v>Election of parliament (upper house), if any</v>
      </c>
      <c r="E17" s="255" t="str">
        <f>'1 General'!E18</f>
        <v>…</v>
      </c>
    </row>
    <row r="18" spans="3:5" ht="14.4">
      <c r="C18" s="255">
        <f>'1 General'!C19</f>
        <v>0</v>
      </c>
      <c r="D18" s="255">
        <f>'1 General'!D19</f>
        <v>0</v>
      </c>
      <c r="E18" s="255">
        <f>'1 General'!E19</f>
        <v>0</v>
      </c>
    </row>
    <row r="19" spans="3:5" ht="14.4">
      <c r="C19" s="255" t="str">
        <f>'1 General'!C20</f>
        <v>C3</v>
      </c>
      <c r="D19" s="255" t="str">
        <f>'1 General'!D20</f>
        <v>Framework guiding subnational public sector and intergovernmental relations</v>
      </c>
      <c r="E19" s="255">
        <f>'1 General'!E20</f>
        <v>0</v>
      </c>
    </row>
    <row r="20" spans="3:5" ht="14.4">
      <c r="C20" s="255" t="str">
        <f>'1 General'!C21</f>
        <v>C3.1</v>
      </c>
      <c r="D20" s="255" t="str">
        <f>'1 General'!D21</f>
        <v>Intergovernmental political structure?</v>
      </c>
      <c r="E20" s="255" t="str">
        <f>'1 General'!E21</f>
        <v>Unitary</v>
      </c>
    </row>
    <row r="21" spans="3:5" ht="15.75" customHeight="1">
      <c r="C21" s="255" t="str">
        <f>'1 General'!C22</f>
        <v>C3.2</v>
      </c>
      <c r="D21" s="255" t="str">
        <f>'1 General'!D22</f>
        <v>Overall territorial-administrative structure</v>
      </c>
      <c r="E21" s="255" t="str">
        <f>'1 General'!E22</f>
        <v>Devolved institutions</v>
      </c>
    </row>
    <row r="22" spans="3:5" ht="15.75" customHeight="1">
      <c r="C22" s="255" t="str">
        <f>'1 General'!C23</f>
        <v>C3.3</v>
      </c>
      <c r="D22" s="255" t="str">
        <f>'1 General'!D23</f>
        <v>Is the subnational structure uniform across urban and rural areas?</v>
      </c>
      <c r="E22" s="255" t="str">
        <f>'1 General'!E23</f>
        <v>No</v>
      </c>
    </row>
    <row r="23" spans="3:5" ht="15.75" customHeight="1">
      <c r="C23" s="255" t="str">
        <f>'1 General'!C24</f>
        <v>C3.4</v>
      </c>
      <c r="D23" s="255" t="str">
        <f>'1 General'!D24</f>
        <v>Are there (other) asymmetries in the structure of the subnational public sector?</v>
      </c>
      <c r="E23" s="255" t="str">
        <f>'1 General'!E24</f>
        <v>Yes</v>
      </c>
    </row>
    <row r="24" spans="3:5" ht="15.75" customHeight="1">
      <c r="C24" s="255" t="str">
        <f>'1 General'!C25</f>
        <v>C3.5</v>
      </c>
      <c r="D24" s="255" t="str">
        <f>'1 General'!D25</f>
        <v xml:space="preserve">Recognition of principles of autonomy and subsidiarity? </v>
      </c>
      <c r="E24" s="255" t="str">
        <f>'1 General'!E25</f>
        <v>…</v>
      </c>
    </row>
    <row r="25" spans="3:5" ht="15.75" customHeight="1">
      <c r="C25" s="255" t="str">
        <f>'1 General'!C26</f>
        <v>C3.6</v>
      </c>
      <c r="D25" s="255" t="str">
        <f>'1 General'!D26</f>
        <v>Clear and consistent assignment of the powers?</v>
      </c>
      <c r="E25" s="255" t="str">
        <f>'1 General'!E26</f>
        <v>…</v>
      </c>
    </row>
    <row r="26" spans="3:5" ht="15.75" customHeight="1">
      <c r="C26" s="255" t="str">
        <f>'1 General'!C27</f>
        <v>C3.7</v>
      </c>
      <c r="D26" s="255" t="str">
        <f>'1 General'!D27</f>
        <v>Formal mechanism for intergovernmental coordination?</v>
      </c>
      <c r="E26" s="255" t="str">
        <f>'1 General'!E27</f>
        <v>…</v>
      </c>
    </row>
    <row r="27" spans="3:5" ht="15.75" customHeight="1">
      <c r="C27" s="255" t="str">
        <f>'1 General'!C28</f>
        <v>C3.8</v>
      </c>
      <c r="D27" s="255" t="str">
        <f>'1 General'!D28</f>
        <v>Experience with regular local elections?</v>
      </c>
      <c r="E27" s="255" t="str">
        <f>'1 General'!E28</f>
        <v>…</v>
      </c>
    </row>
    <row r="28" spans="3:5" ht="15.75" customHeight="1">
      <c r="C28" s="255" t="str">
        <f>'1 General'!C29</f>
        <v>C3.9</v>
      </c>
      <c r="D28" s="255" t="str">
        <f>'1 General'!D29</f>
        <v>Timing of central and local elections coincide?</v>
      </c>
      <c r="E28" s="255" t="str">
        <f>'1 General'!E29</f>
        <v>…</v>
      </c>
    </row>
    <row r="29" spans="3:5" ht="15.75" customHeight="1">
      <c r="C29" s="255" t="str">
        <f>'1 General'!C30</f>
        <v>C3.10</v>
      </c>
      <c r="D29" s="255" t="str">
        <f>'1 General'!D30</f>
        <v>Recent or ongoing decentralization reforms?</v>
      </c>
      <c r="E29" s="255" t="str">
        <f>'1 General'!E30</f>
        <v>…</v>
      </c>
    </row>
    <row r="30" spans="3:5" ht="15.75" customHeight="1">
      <c r="C30" s="255">
        <f>'1 General'!C31</f>
        <v>0</v>
      </c>
      <c r="D30" s="255">
        <f>'1 General'!D31</f>
        <v>0</v>
      </c>
      <c r="E30" s="255">
        <f>'1 General'!E31</f>
        <v>0</v>
      </c>
    </row>
    <row r="31" spans="3:5" ht="15.75" customHeight="1">
      <c r="C31" s="255" t="str">
        <f>'1 General'!C32</f>
        <v>C.4</v>
      </c>
      <c r="D31" s="255" t="str">
        <f>'1 General'!D32</f>
        <v>Main decentralization / subnational / intergovernmental legislation</v>
      </c>
      <c r="E31" s="255" t="str">
        <f>'1 General'!E32</f>
        <v>Year enacted</v>
      </c>
    </row>
    <row r="32" spans="3:5" ht="15.75" customHeight="1">
      <c r="C32" s="255" t="str">
        <f>'1 General'!C33</f>
        <v>C4.1</v>
      </c>
      <c r="D32" s="255" t="str">
        <f>'1 General'!D33</f>
        <v>National Constitution 1945</v>
      </c>
      <c r="E32" s="255">
        <f>'1 General'!E33</f>
        <v>1945</v>
      </c>
    </row>
    <row r="33" spans="1:26" ht="15.75" customHeight="1">
      <c r="C33" s="255" t="str">
        <f>'1 General'!C34</f>
        <v>C4.2</v>
      </c>
      <c r="D33" s="255" t="str">
        <f>'1 General'!D34</f>
        <v>Law No. 23 year 2014 on Local Government</v>
      </c>
      <c r="E33" s="255">
        <f>'1 General'!E34</f>
        <v>2014</v>
      </c>
    </row>
    <row r="34" spans="1:26" ht="15.75" customHeight="1">
      <c r="C34" s="255" t="str">
        <f>'1 General'!C35</f>
        <v>C4.3</v>
      </c>
      <c r="D34" s="255" t="str">
        <f>'1 General'!D35</f>
        <v>Law No. 1 year 2022 on Fiscal Relation between Central and Local Government</v>
      </c>
      <c r="E34" s="255">
        <f>'1 General'!E35</f>
        <v>2022</v>
      </c>
    </row>
    <row r="35" spans="1:26" ht="15.75" customHeight="1">
      <c r="C35" s="255" t="str">
        <f>'1 General'!C36</f>
        <v>C4.4</v>
      </c>
      <c r="D35" s="255" t="str">
        <f>'1 General'!D36</f>
        <v>law No. 25 year 2004 on National Development Planning</v>
      </c>
      <c r="E35" s="255">
        <f>'1 General'!E36</f>
        <v>2004</v>
      </c>
    </row>
    <row r="36" spans="1:26" ht="15.75" customHeight="1">
      <c r="C36" s="255">
        <f>'1 General'!C37</f>
        <v>0</v>
      </c>
      <c r="D36" s="255">
        <f>'1 General'!D37</f>
        <v>0</v>
      </c>
      <c r="E36" s="255">
        <f>'1 General'!E37</f>
        <v>0</v>
      </c>
    </row>
    <row r="37" spans="1:26" ht="15.75" customHeight="1">
      <c r="C37" s="255" t="str">
        <f>'1 General'!C38</f>
        <v>C5</v>
      </c>
      <c r="D37" s="255" t="str">
        <f>'1 General'!D38</f>
        <v>Key stakeholders in multi-level governance policy</v>
      </c>
      <c r="E37" s="255">
        <f>'1 General'!E38</f>
        <v>0</v>
      </c>
    </row>
    <row r="38" spans="1:26" ht="15.75" customHeight="1">
      <c r="C38" s="255" t="str">
        <f>'1 General'!C39</f>
        <v>C.5.1</v>
      </c>
      <c r="D38" s="255" t="str">
        <f>'1 General'!D39</f>
        <v>Central ministry responsible for subnational governance/administration?</v>
      </c>
      <c r="E38" s="255">
        <f>'1 General'!E39</f>
        <v>0</v>
      </c>
    </row>
    <row r="39" spans="1:26" ht="15.75" customHeight="1">
      <c r="C39" s="255" t="str">
        <f>'1 General'!C40</f>
        <v>C.5.2</v>
      </c>
      <c r="D39" s="255" t="str">
        <f>'1 General'!D40</f>
        <v>Does Finance Ministry have dedicated subnational division/department?</v>
      </c>
      <c r="E39" s="255">
        <f>'1 General'!E40</f>
        <v>0</v>
      </c>
    </row>
    <row r="40" spans="1:26" ht="15.75" customHeight="1">
      <c r="C40" s="255" t="str">
        <f>'1 General'!C41</f>
        <v>C.5.3</v>
      </c>
      <c r="D40" s="255" t="str">
        <f>'1 General'!D41</f>
        <v>Do vertical sectoral coordination mechanisms exits?</v>
      </c>
      <c r="E40" s="255">
        <f>'1 General'!E41</f>
        <v>0</v>
      </c>
    </row>
    <row r="41" spans="1:26" ht="15.75" customHeight="1">
      <c r="C41" s="255" t="str">
        <f>'1 General'!C42</f>
        <v>C.5.4</v>
      </c>
      <c r="D41" s="255" t="str">
        <f>'1 General'!D42</f>
        <v>Intergovernmental coordinating bodies/commissions?</v>
      </c>
      <c r="E41" s="255">
        <f>'1 General'!E42</f>
        <v>0</v>
      </c>
    </row>
    <row r="42" spans="1:26" ht="15.75" customHeight="1">
      <c r="C42" s="255" t="str">
        <f>'1 General'!C43</f>
        <v>C.5.5</v>
      </c>
      <c r="D42" s="255" t="str">
        <f>'1 General'!D43</f>
        <v>Local government association(s) ?</v>
      </c>
      <c r="E42" s="255">
        <f>'1 General'!E43</f>
        <v>0</v>
      </c>
    </row>
    <row r="43" spans="1:26" ht="15.75" customHeight="1">
      <c r="C43" s="255" t="str">
        <f>'1 General'!C44</f>
        <v>C.5.6</v>
      </c>
      <c r="D43" s="255" t="str">
        <f>'1 General'!D44</f>
        <v>Civil society stakeholders involved in decentralization discussions?</v>
      </c>
      <c r="E43" s="255">
        <f>'1 General'!E44</f>
        <v>0</v>
      </c>
    </row>
    <row r="44" spans="1:26" ht="15.75" customHeight="1">
      <c r="C44" s="255">
        <f>'1 General'!C45</f>
        <v>0</v>
      </c>
      <c r="D44" s="255">
        <f>'1 General'!D45</f>
        <v>0</v>
      </c>
      <c r="E44" s="255">
        <f>'1 General'!E45</f>
        <v>0</v>
      </c>
    </row>
    <row r="45" spans="1:26" ht="15.75" customHeight="1">
      <c r="C45" s="255">
        <f>'1 General'!C46</f>
        <v>0</v>
      </c>
      <c r="D45" s="255">
        <f>'1 General'!D46</f>
        <v>0</v>
      </c>
      <c r="E45" s="255">
        <f>'1 General'!E46</f>
        <v>0</v>
      </c>
    </row>
    <row r="46" spans="1:26" ht="15.75" customHeight="1">
      <c r="C46" s="255">
        <f>'1 General'!C47</f>
        <v>0</v>
      </c>
      <c r="D46" s="255">
        <f>'1 General'!D47</f>
        <v>0</v>
      </c>
      <c r="E46" s="255">
        <f>'1 General'!E47</f>
        <v>0</v>
      </c>
    </row>
    <row r="47" spans="1:26" ht="15.75" customHeight="1">
      <c r="C47" s="255">
        <f>'1 General'!C48</f>
        <v>0</v>
      </c>
      <c r="D47" s="255" t="str">
        <f>'1 General'!D48</f>
        <v xml:space="preserve">Version 2022.11.19 - Basic Intergovernmental Profile </v>
      </c>
      <c r="E47" s="255">
        <f>'1 General'!E48</f>
        <v>0</v>
      </c>
    </row>
    <row r="48" spans="1:26" ht="15.75"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row>
    <row r="49" spans="1:26" ht="15.75" customHeight="1"/>
    <row r="50" spans="1:26" ht="15.75" customHeight="1">
      <c r="C50" s="255" t="str">
        <f>'2 Structure'!C7</f>
        <v>C</v>
      </c>
      <c r="D50" s="255" t="str">
        <f>'2 Structure'!D7</f>
        <v>National level</v>
      </c>
      <c r="E50" s="255" t="str">
        <f>'2 Structure'!E7</f>
        <v>Government of Indonesia</v>
      </c>
      <c r="F50" s="255">
        <f>'2 Structure'!F7</f>
        <v>1</v>
      </c>
      <c r="G50" s="255">
        <f>'2 Structure'!G7</f>
        <v>0</v>
      </c>
      <c r="H50" s="255">
        <f>'2 Structure'!H7</f>
        <v>0</v>
      </c>
      <c r="I50" s="255">
        <f>'2 Structure'!I7</f>
        <v>0</v>
      </c>
      <c r="J50" s="255" t="str">
        <f>'2 Structure'!J7</f>
        <v>Local government structure for 2022</v>
      </c>
      <c r="K50" s="255">
        <f>'2 Structure'!K7</f>
        <v>0</v>
      </c>
      <c r="L50" s="255">
        <f>'2 Structure'!L7</f>
        <v>0</v>
      </c>
      <c r="M50" s="255">
        <f>'2 Structure'!M7</f>
        <v>0</v>
      </c>
      <c r="N50" s="255">
        <f>'2 Structure'!N7</f>
        <v>0</v>
      </c>
      <c r="O50" s="255">
        <f>'2 Structure'!O7</f>
        <v>0</v>
      </c>
      <c r="P50" s="255">
        <f>'2 Structure'!P7</f>
        <v>0</v>
      </c>
    </row>
    <row r="51" spans="1:26" ht="15.75" customHeight="1">
      <c r="C51" s="255">
        <f>'2 Structure'!C8</f>
        <v>0</v>
      </c>
      <c r="D51" s="255">
        <f>'2 Structure'!D8</f>
        <v>0</v>
      </c>
      <c r="E51" s="255">
        <f>'2 Structure'!E8</f>
        <v>0</v>
      </c>
      <c r="F51" s="255">
        <f>'2 Structure'!F8</f>
        <v>0</v>
      </c>
      <c r="G51" s="255">
        <f>'2 Structure'!G8</f>
        <v>0</v>
      </c>
      <c r="H51" s="255">
        <f>'2 Structure'!H8</f>
        <v>0</v>
      </c>
      <c r="I51" s="255">
        <f>'2 Structure'!I8</f>
        <v>0</v>
      </c>
      <c r="J51" s="255">
        <f>'2 Structure'!J8</f>
        <v>0</v>
      </c>
      <c r="K51" s="255">
        <f>'2 Structure'!K8</f>
        <v>0</v>
      </c>
      <c r="L51" s="255">
        <f>'2 Structure'!L8</f>
        <v>0</v>
      </c>
      <c r="M51" s="255">
        <f>'2 Structure'!M8</f>
        <v>0</v>
      </c>
      <c r="N51" s="255">
        <f>'2 Structure'!N8</f>
        <v>0</v>
      </c>
      <c r="O51" s="255">
        <f>'2 Structure'!O8</f>
        <v>0</v>
      </c>
      <c r="P51" s="255">
        <f>'2 Structure'!P8</f>
        <v>0</v>
      </c>
    </row>
    <row r="52" spans="1:26" ht="15.75" customHeight="1">
      <c r="C52" s="255" t="str">
        <f>'2 Structure'!C9</f>
        <v>S1</v>
      </c>
      <c r="D52" s="255" t="str">
        <f>'2 Structure'!D9</f>
        <v>First level / tier / type</v>
      </c>
      <c r="E52" s="255" t="str">
        <f>'2 Structure'!E9</f>
        <v>Provincial governments (provinsi)</v>
      </c>
      <c r="F52" s="255">
        <f>'2 Structure'!F9</f>
        <v>38</v>
      </c>
      <c r="G52" s="255" t="str">
        <f>'2 Structure'!G9</f>
        <v>Yes</v>
      </c>
      <c r="H52" s="255" t="str">
        <f>'2 Structure'!H9</f>
        <v>No</v>
      </c>
      <c r="I52" s="255" t="str">
        <f>'2 Structure'!I9</f>
        <v>Regional</v>
      </c>
      <c r="J52" s="255" t="str">
        <f>'2 Structure'!J9</f>
        <v>6 - Extensive devolution</v>
      </c>
      <c r="K52" s="255">
        <f>'2 Structure'!K9</f>
        <v>0</v>
      </c>
      <c r="L52" s="255" t="str">
        <f>'2 Structure'!L9</f>
        <v>29 provinces and 9 special autonomous provinces</v>
      </c>
      <c r="M52" s="255">
        <f>'2 Structure'!M9</f>
        <v>0</v>
      </c>
      <c r="N52" s="255" t="str">
        <f>'2 Structure'!N9</f>
        <v>Yes</v>
      </c>
      <c r="O52" s="255" t="str">
        <f>'2 Structure'!O9</f>
        <v>Yes</v>
      </c>
      <c r="P52" s="255" t="str">
        <f>'2 Structure'!P9</f>
        <v>1-Main Regional</v>
      </c>
    </row>
    <row r="53" spans="1:26" ht="15.75" customHeight="1">
      <c r="C53" s="255" t="str">
        <f>'2 Structure'!C10</f>
        <v>S2</v>
      </c>
      <c r="D53" s="255" t="str">
        <f>'2 Structure'!D10</f>
        <v>Second level / tier  / type</v>
      </c>
      <c r="E53" s="255" t="str">
        <f>'2 Structure'!E10</f>
        <v>Local governments (Kabupaten/Kota)</v>
      </c>
      <c r="F53" s="255">
        <f>'2 Structure'!F10</f>
        <v>514</v>
      </c>
      <c r="G53" s="255" t="str">
        <f>'2 Structure'!G10</f>
        <v>Yes</v>
      </c>
      <c r="H53" s="255" t="str">
        <f>'2 Structure'!H10</f>
        <v>Yes</v>
      </c>
      <c r="I53" s="255" t="str">
        <f>'2 Structure'!I10</f>
        <v>Local</v>
      </c>
      <c r="J53" s="255" t="str">
        <f>'2 Structure'!J10</f>
        <v>6 - Extensive devolution</v>
      </c>
      <c r="K53" s="255">
        <f>'2 Structure'!K10</f>
        <v>0</v>
      </c>
      <c r="L53" s="255" t="str">
        <f>'2 Structure'!L10</f>
        <v>415 municipals, 93 cities, 6 administrative units</v>
      </c>
      <c r="M53" s="255">
        <f>'2 Structure'!M10</f>
        <v>0</v>
      </c>
      <c r="N53" s="255" t="str">
        <f>'2 Structure'!N10</f>
        <v>Yes</v>
      </c>
      <c r="O53" s="255" t="str">
        <f>'2 Structure'!O10</f>
        <v>No</v>
      </c>
      <c r="P53" s="255" t="str">
        <f>'2 Structure'!P10</f>
        <v>2-Main Local</v>
      </c>
    </row>
    <row r="54" spans="1:26" ht="15.75" customHeight="1">
      <c r="C54" s="255" t="str">
        <f>'2 Structure'!C11</f>
        <v>S3</v>
      </c>
      <c r="D54" s="255" t="str">
        <f>'2 Structure'!D11</f>
        <v>Third level / tier / type</v>
      </c>
      <c r="E54" s="255" t="str">
        <f>'2 Structure'!E11</f>
        <v>District administration (kecamatan/distrik)</v>
      </c>
      <c r="F54" s="255">
        <f>'2 Structure'!F11</f>
        <v>7266</v>
      </c>
      <c r="G54" s="255" t="str">
        <f>'2 Structure'!G11</f>
        <v>Yes</v>
      </c>
      <c r="H54" s="255" t="str">
        <f>'2 Structure'!H11</f>
        <v>Yes</v>
      </c>
      <c r="I54" s="255" t="str">
        <f>'2 Structure'!I11</f>
        <v>Local</v>
      </c>
      <c r="J54" s="255" t="str">
        <f>'2 Structure'!J11</f>
        <v>3 - Horizontal deconcentration</v>
      </c>
      <c r="K54" s="255">
        <f>'2 Structure'!K11</f>
        <v>0</v>
      </c>
      <c r="L54" s="255" t="str">
        <f>'2 Structure'!L11</f>
        <v>Sub-city and sub-regency governments</v>
      </c>
      <c r="M54" s="255">
        <f>'2 Structure'!M11</f>
        <v>0</v>
      </c>
      <c r="N54" s="255" t="str">
        <f>'2 Structure'!N11</f>
        <v>Yes</v>
      </c>
      <c r="O54" s="255" t="str">
        <f>'2 Structure'!O11</f>
        <v>No</v>
      </c>
      <c r="P54" s="255" t="str">
        <f>'2 Structure'!P11</f>
        <v>…</v>
      </c>
    </row>
    <row r="55" spans="1:26" ht="15.75" customHeight="1">
      <c r="C55" s="255" t="str">
        <f>'2 Structure'!C12</f>
        <v>S4</v>
      </c>
      <c r="D55" s="255" t="str">
        <f>'2 Structure'!D12</f>
        <v>Fourth level / tier /type</v>
      </c>
      <c r="E55" s="255" t="str">
        <f>'2 Structure'!E12</f>
        <v>Village level (kelurahan/desa/kampung)</v>
      </c>
      <c r="F55" s="255">
        <f>'2 Structure'!F12</f>
        <v>83467</v>
      </c>
      <c r="G55" s="255" t="str">
        <f>'2 Structure'!G12</f>
        <v>Yes</v>
      </c>
      <c r="H55" s="255" t="str">
        <f>'2 Structure'!H12</f>
        <v>No</v>
      </c>
      <c r="I55" s="255" t="str">
        <f>'2 Structure'!I12</f>
        <v>Local</v>
      </c>
      <c r="J55" s="255" t="str">
        <f>'2 Structure'!J12</f>
        <v>4 - Hybrid institution</v>
      </c>
      <c r="K55" s="255">
        <f>'2 Structure'!K12</f>
        <v>0</v>
      </c>
      <c r="L55" s="255" t="str">
        <f>'2 Structure'!L12</f>
        <v>8506 urban villages and 74961 villages</v>
      </c>
      <c r="M55" s="255">
        <f>'2 Structure'!M12</f>
        <v>0</v>
      </c>
      <c r="N55" s="255" t="str">
        <f>'2 Structure'!N12</f>
        <v>Yes</v>
      </c>
      <c r="O55" s="255" t="str">
        <f>'2 Structure'!O12</f>
        <v>No</v>
      </c>
      <c r="P55" s="255" t="str">
        <f>'2 Structure'!P12</f>
        <v>3-Lower Local/Other</v>
      </c>
    </row>
    <row r="56" spans="1:26" ht="15.75" customHeight="1">
      <c r="C56" s="255" t="str">
        <f>'2 Structure'!C13</f>
        <v>S5</v>
      </c>
      <c r="D56" s="255" t="str">
        <f>'2 Structure'!D13</f>
        <v>Fifth level / tier / type</v>
      </c>
      <c r="E56" s="255" t="str">
        <f>'2 Structure'!E13</f>
        <v>-</v>
      </c>
      <c r="F56" s="255">
        <f>'2 Structure'!F13</f>
        <v>0</v>
      </c>
      <c r="G56" s="255" t="str">
        <f>'2 Structure'!G13</f>
        <v>...</v>
      </c>
      <c r="H56" s="255" t="str">
        <f>'2 Structure'!H13</f>
        <v>...</v>
      </c>
      <c r="I56" s="255" t="str">
        <f>'2 Structure'!I13</f>
        <v>...</v>
      </c>
      <c r="J56" s="255" t="str">
        <f>'2 Structure'!J13</f>
        <v>…</v>
      </c>
      <c r="K56" s="255">
        <f>'2 Structure'!K13</f>
        <v>0</v>
      </c>
      <c r="L56" s="255">
        <f>'2 Structure'!L13</f>
        <v>0</v>
      </c>
      <c r="M56" s="255">
        <f>'2 Structure'!M13</f>
        <v>0</v>
      </c>
      <c r="N56" s="255" t="str">
        <f>'2 Structure'!N13</f>
        <v>Yes</v>
      </c>
      <c r="O56" s="255" t="str">
        <f>'2 Structure'!O13</f>
        <v>No</v>
      </c>
      <c r="P56" s="255" t="str">
        <f>'2 Structure'!P13</f>
        <v>…</v>
      </c>
    </row>
    <row r="57" spans="1:26" ht="15.75" customHeight="1">
      <c r="C57" s="255" t="str">
        <f>'2 Structure'!C14</f>
        <v>S6</v>
      </c>
      <c r="D57" s="255" t="str">
        <f>'2 Structure'!D14</f>
        <v>Sixth level / tier / type</v>
      </c>
      <c r="E57" s="255" t="str">
        <f>'2 Structure'!E14</f>
        <v>-</v>
      </c>
      <c r="F57" s="255">
        <f>'2 Structure'!F14</f>
        <v>0</v>
      </c>
      <c r="G57" s="255" t="str">
        <f>'2 Structure'!G14</f>
        <v>...</v>
      </c>
      <c r="H57" s="255" t="str">
        <f>'2 Structure'!H14</f>
        <v>...</v>
      </c>
      <c r="I57" s="255" t="str">
        <f>'2 Structure'!I14</f>
        <v>...</v>
      </c>
      <c r="J57" s="255" t="str">
        <f>'2 Structure'!J14</f>
        <v>…</v>
      </c>
      <c r="K57" s="255">
        <f>'2 Structure'!K14</f>
        <v>0</v>
      </c>
      <c r="L57" s="255">
        <f>'2 Structure'!L14</f>
        <v>0</v>
      </c>
      <c r="M57" s="255">
        <f>'2 Structure'!M14</f>
        <v>0</v>
      </c>
      <c r="N57" s="255" t="str">
        <f>'2 Structure'!N14</f>
        <v>Yes</v>
      </c>
      <c r="O57" s="255" t="str">
        <f>'2 Structure'!O14</f>
        <v>No</v>
      </c>
      <c r="P57" s="255" t="str">
        <f>'2 Structure'!P14</f>
        <v>…</v>
      </c>
    </row>
    <row r="58" spans="1:26" ht="15.75" customHeight="1">
      <c r="C58" s="255" t="str">
        <f>'2 Structure'!C15</f>
        <v>S7</v>
      </c>
      <c r="D58" s="255" t="str">
        <f>'2 Structure'!D15</f>
        <v>Seventh level / tier / type</v>
      </c>
      <c r="E58" s="255" t="str">
        <f>'2 Structure'!E15</f>
        <v>-</v>
      </c>
      <c r="F58" s="255">
        <f>'2 Structure'!F15</f>
        <v>0</v>
      </c>
      <c r="G58" s="255" t="str">
        <f>'2 Structure'!G15</f>
        <v>...</v>
      </c>
      <c r="H58" s="255" t="str">
        <f>'2 Structure'!H15</f>
        <v>...</v>
      </c>
      <c r="I58" s="255" t="str">
        <f>'2 Structure'!I15</f>
        <v>...</v>
      </c>
      <c r="J58" s="255" t="str">
        <f>'2 Structure'!J15</f>
        <v>…</v>
      </c>
      <c r="K58" s="255">
        <f>'2 Structure'!K15</f>
        <v>0</v>
      </c>
      <c r="L58" s="255">
        <f>'2 Structure'!L15</f>
        <v>0</v>
      </c>
      <c r="M58" s="255">
        <f>'2 Structure'!M15</f>
        <v>0</v>
      </c>
      <c r="N58" s="255" t="str">
        <f>'2 Structure'!N15</f>
        <v>No</v>
      </c>
      <c r="O58" s="255" t="str">
        <f>'2 Structure'!O15</f>
        <v>No</v>
      </c>
      <c r="P58" s="255" t="str">
        <f>'2 Structure'!P15</f>
        <v>…</v>
      </c>
    </row>
    <row r="59" spans="1:26" ht="15.75" customHeight="1">
      <c r="C59" s="255" t="str">
        <f>'2 Structure'!C16</f>
        <v>S8</v>
      </c>
      <c r="D59" s="255" t="str">
        <f>'2 Structure'!D16</f>
        <v>Eighth level / tier / type</v>
      </c>
      <c r="E59" s="255" t="str">
        <f>'2 Structure'!E16</f>
        <v>-</v>
      </c>
      <c r="F59" s="255">
        <f>'2 Structure'!F16</f>
        <v>0</v>
      </c>
      <c r="G59" s="255" t="str">
        <f>'2 Structure'!G16</f>
        <v>...</v>
      </c>
      <c r="H59" s="255" t="str">
        <f>'2 Structure'!H16</f>
        <v>...</v>
      </c>
      <c r="I59" s="255" t="str">
        <f>'2 Structure'!I16</f>
        <v>...</v>
      </c>
      <c r="J59" s="255" t="str">
        <f>'2 Structure'!J16</f>
        <v>…</v>
      </c>
      <c r="K59" s="255">
        <f>'2 Structure'!K16</f>
        <v>0</v>
      </c>
      <c r="L59" s="255">
        <f>'2 Structure'!L16</f>
        <v>0</v>
      </c>
      <c r="M59" s="255">
        <f>'2 Structure'!M16</f>
        <v>0</v>
      </c>
      <c r="N59" s="255" t="str">
        <f>'2 Structure'!N16</f>
        <v>No</v>
      </c>
      <c r="O59" s="255" t="str">
        <f>'2 Structure'!O16</f>
        <v>No</v>
      </c>
      <c r="P59" s="255" t="str">
        <f>'2 Structure'!P16</f>
        <v>…</v>
      </c>
    </row>
    <row r="60" spans="1:26" ht="15.75" customHeight="1">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row>
    <row r="61" spans="1:26" ht="15.75" customHeight="1"/>
    <row r="62" spans="1:26" ht="15.75" customHeight="1">
      <c r="C62" s="255" t="str">
        <f>'2 Alt Structure'!C7</f>
        <v>C</v>
      </c>
      <c r="D62" s="255" t="str">
        <f>'2 Alt Structure'!D7</f>
        <v>National level</v>
      </c>
      <c r="E62" s="255" t="str">
        <f>'2 Alt Structure'!E7</f>
        <v>[National government]</v>
      </c>
      <c r="F62" s="255">
        <f>'2 Alt Structure'!F7</f>
        <v>1</v>
      </c>
      <c r="G62" s="255">
        <f>'2 Alt Structure'!G7</f>
        <v>0</v>
      </c>
      <c r="H62" s="255">
        <f>'2 Alt Structure'!H7</f>
        <v>0</v>
      </c>
      <c r="I62" s="255">
        <f>'2 Alt Structure'!I7</f>
        <v>0</v>
      </c>
      <c r="J62" s="255">
        <f>'2 Alt Structure'!J7</f>
        <v>0</v>
      </c>
      <c r="K62" s="255">
        <f>'2 Alt Structure'!K7</f>
        <v>0</v>
      </c>
      <c r="L62" s="255">
        <f>'2 Alt Structure'!L7</f>
        <v>0</v>
      </c>
      <c r="M62" s="255">
        <f>'2 Alt Structure'!M7</f>
        <v>0</v>
      </c>
      <c r="N62" s="255">
        <f>'2 Alt Structure'!N7</f>
        <v>0</v>
      </c>
      <c r="O62" s="255">
        <f>'2 Alt Structure'!O7</f>
        <v>0</v>
      </c>
      <c r="P62" s="255">
        <f>'2 Alt Structure'!P7</f>
        <v>0</v>
      </c>
      <c r="Q62" s="255">
        <f>'2 Alt Structure'!Q7</f>
        <v>0</v>
      </c>
      <c r="R62" s="255">
        <f>'2 Alt Structure'!R7</f>
        <v>0</v>
      </c>
      <c r="S62" s="255">
        <f>'2 Alt Structure'!S7</f>
        <v>0</v>
      </c>
      <c r="T62" s="255">
        <f>'2 Alt Structure'!T7</f>
        <v>0</v>
      </c>
      <c r="U62" s="255">
        <f>'2 Alt Structure'!U7</f>
        <v>0</v>
      </c>
      <c r="V62" s="255">
        <f>'2 Alt Structure'!V7</f>
        <v>0</v>
      </c>
      <c r="W62" s="255">
        <f>'2 Alt Structure'!W7</f>
        <v>0</v>
      </c>
      <c r="X62" s="255">
        <f>'2 Alt Structure'!X7</f>
        <v>0</v>
      </c>
      <c r="Y62" s="255">
        <f>'2 Alt Structure'!Y7</f>
        <v>0</v>
      </c>
      <c r="Z62" s="255">
        <f>'2 Alt Structure'!Z7</f>
        <v>0</v>
      </c>
    </row>
    <row r="63" spans="1:26" ht="15.75" customHeight="1">
      <c r="C63" s="255">
        <f>'2 Alt Structure'!C8</f>
        <v>0</v>
      </c>
      <c r="D63" s="255">
        <f>'2 Alt Structure'!D8</f>
        <v>0</v>
      </c>
      <c r="E63" s="255">
        <f>'2 Alt Structure'!E8</f>
        <v>0</v>
      </c>
      <c r="F63" s="255">
        <f>'2 Alt Structure'!F8</f>
        <v>0</v>
      </c>
      <c r="G63" s="255">
        <f>'2 Alt Structure'!G8</f>
        <v>0</v>
      </c>
      <c r="H63" s="255">
        <f>'2 Alt Structure'!H8</f>
        <v>0</v>
      </c>
      <c r="I63" s="255">
        <f>'2 Alt Structure'!I8</f>
        <v>0</v>
      </c>
      <c r="J63" s="255">
        <f>'2 Alt Structure'!J8</f>
        <v>0</v>
      </c>
      <c r="K63" s="255">
        <f>'2 Alt Structure'!K8</f>
        <v>0</v>
      </c>
      <c r="L63" s="255">
        <f>'2 Alt Structure'!L8</f>
        <v>0</v>
      </c>
      <c r="M63" s="255">
        <f>'2 Alt Structure'!M8</f>
        <v>0</v>
      </c>
      <c r="N63" s="255">
        <f>'2 Alt Structure'!N8</f>
        <v>0</v>
      </c>
      <c r="O63" s="255">
        <f>'2 Alt Structure'!O8</f>
        <v>0</v>
      </c>
      <c r="P63" s="255">
        <f>'2 Alt Structure'!P8</f>
        <v>0</v>
      </c>
      <c r="Q63" s="255">
        <f>'2 Alt Structure'!Q8</f>
        <v>0</v>
      </c>
      <c r="R63" s="255">
        <f>'2 Alt Structure'!R8</f>
        <v>0</v>
      </c>
      <c r="S63" s="255">
        <f>'2 Alt Structure'!S8</f>
        <v>0</v>
      </c>
      <c r="T63" s="255">
        <f>'2 Alt Structure'!T8</f>
        <v>0</v>
      </c>
      <c r="U63" s="255">
        <f>'2 Alt Structure'!U8</f>
        <v>0</v>
      </c>
      <c r="V63" s="255">
        <f>'2 Alt Structure'!V8</f>
        <v>0</v>
      </c>
      <c r="W63" s="255">
        <f>'2 Alt Structure'!W8</f>
        <v>0</v>
      </c>
      <c r="X63" s="255">
        <f>'2 Alt Structure'!X8</f>
        <v>0</v>
      </c>
      <c r="Y63" s="255">
        <f>'2 Alt Structure'!Y8</f>
        <v>0</v>
      </c>
      <c r="Z63" s="255">
        <f>'2 Alt Structure'!Z8</f>
        <v>0</v>
      </c>
    </row>
    <row r="64" spans="1:26" ht="15.75" customHeight="1">
      <c r="C64" s="255" t="str">
        <f>'2 Alt Structure'!C9</f>
        <v>S1 / S5</v>
      </c>
      <c r="D64" s="255" t="str">
        <f>'2 Alt Structure'!D9</f>
        <v>First level / tier / type</v>
      </c>
      <c r="E64" s="255" t="str">
        <f>'2 Alt Structure'!E9</f>
        <v>[First main level / tier / type]</v>
      </c>
      <c r="F64" s="255">
        <f>'2 Alt Structure'!F9</f>
        <v>0</v>
      </c>
      <c r="G64" s="255" t="str">
        <f>'2 Alt Structure'!G9</f>
        <v>6</v>
      </c>
      <c r="H64" s="255">
        <f>'2 Alt Structure'!H9</f>
        <v>0</v>
      </c>
      <c r="I64" s="255" t="str">
        <f>'2 Alt Structure'!I9</f>
        <v>[First alt. level / tier / type]</v>
      </c>
      <c r="J64" s="255">
        <f>'2 Alt Structure'!J9</f>
        <v>0</v>
      </c>
      <c r="K64" s="255" t="str">
        <f>'2 Alt Structure'!K9</f>
        <v>…</v>
      </c>
      <c r="L64" s="255">
        <f>'2 Alt Structure'!L9</f>
        <v>0</v>
      </c>
      <c r="M64" s="255" t="str">
        <f>'2 Alt Structure'!M9</f>
        <v>...</v>
      </c>
      <c r="N64" s="255" t="str">
        <f>'2 Alt Structure'!N9</f>
        <v>...</v>
      </c>
      <c r="O64" s="255" t="str">
        <f>'2 Alt Structure'!O9</f>
        <v>...</v>
      </c>
      <c r="P64" s="255">
        <f>'2 Alt Structure'!P9</f>
        <v>0</v>
      </c>
      <c r="Q64" s="255">
        <f>'2 Alt Structure'!Q9</f>
        <v>0</v>
      </c>
      <c r="R64" s="255">
        <f>'2 Alt Structure'!R9</f>
        <v>0</v>
      </c>
      <c r="S64" s="255" t="str">
        <f>'2 Alt Structure'!S9</f>
        <v>Yes</v>
      </c>
      <c r="T64" s="255" t="str">
        <f>'2 Alt Structure'!T9</f>
        <v>Yes</v>
      </c>
      <c r="U64" s="255">
        <f>'2 Alt Structure'!U9</f>
        <v>0</v>
      </c>
      <c r="V64" s="255" t="str">
        <f>'2 Alt Structure'!V9</f>
        <v>Yes</v>
      </c>
      <c r="W64" s="255" t="str">
        <f>'2 Alt Structure'!W9</f>
        <v>No</v>
      </c>
      <c r="X64" s="255">
        <f>'2 Alt Structure'!X9</f>
        <v>0</v>
      </c>
      <c r="Y64" s="255" t="str">
        <f>'2 Alt Structure'!Y9</f>
        <v>…</v>
      </c>
      <c r="Z64" s="255" t="str">
        <f>'2 Alt Structure'!Z9</f>
        <v>…</v>
      </c>
    </row>
    <row r="65" spans="1:26" ht="15.75" customHeight="1">
      <c r="C65" s="255" t="str">
        <f>'2 Alt Structure'!C10</f>
        <v>S2 / S6</v>
      </c>
      <c r="D65" s="255" t="str">
        <f>'2 Alt Structure'!D10</f>
        <v>Second level / tier  / type</v>
      </c>
      <c r="E65" s="255" t="str">
        <f>'2 Alt Structure'!E10</f>
        <v>[Second main level / tier  / type]</v>
      </c>
      <c r="F65" s="255">
        <f>'2 Alt Structure'!F10</f>
        <v>0</v>
      </c>
      <c r="G65" s="255" t="str">
        <f>'2 Alt Structure'!G10</f>
        <v>6</v>
      </c>
      <c r="H65" s="255">
        <f>'2 Alt Structure'!H10</f>
        <v>0</v>
      </c>
      <c r="I65" s="255" t="str">
        <f>'2 Alt Structure'!I10</f>
        <v>[Second alt. level / tier  / type]</v>
      </c>
      <c r="J65" s="255">
        <f>'2 Alt Structure'!J10</f>
        <v>0</v>
      </c>
      <c r="K65" s="255" t="str">
        <f>'2 Alt Structure'!K10</f>
        <v>…</v>
      </c>
      <c r="L65" s="255">
        <f>'2 Alt Structure'!L10</f>
        <v>0</v>
      </c>
      <c r="M65" s="255" t="str">
        <f>'2 Alt Structure'!M10</f>
        <v>...</v>
      </c>
      <c r="N65" s="255" t="str">
        <f>'2 Alt Structure'!N10</f>
        <v>...</v>
      </c>
      <c r="O65" s="255" t="str">
        <f>'2 Alt Structure'!O10</f>
        <v>...</v>
      </c>
      <c r="P65" s="255">
        <f>'2 Alt Structure'!P10</f>
        <v>0</v>
      </c>
      <c r="Q65" s="255">
        <f>'2 Alt Structure'!Q10</f>
        <v>0</v>
      </c>
      <c r="R65" s="255">
        <f>'2 Alt Structure'!R10</f>
        <v>0</v>
      </c>
      <c r="S65" s="255" t="str">
        <f>'2 Alt Structure'!S10</f>
        <v>Yes</v>
      </c>
      <c r="T65" s="255" t="str">
        <f>'2 Alt Structure'!T10</f>
        <v>Yes</v>
      </c>
      <c r="U65" s="255">
        <f>'2 Alt Structure'!U10</f>
        <v>0</v>
      </c>
      <c r="V65" s="255" t="str">
        <f>'2 Alt Structure'!V10</f>
        <v>No</v>
      </c>
      <c r="W65" s="255" t="str">
        <f>'2 Alt Structure'!W10</f>
        <v>No</v>
      </c>
      <c r="X65" s="255">
        <f>'2 Alt Structure'!X10</f>
        <v>0</v>
      </c>
      <c r="Y65" s="255" t="str">
        <f>'2 Alt Structure'!Y10</f>
        <v>…</v>
      </c>
      <c r="Z65" s="255" t="str">
        <f>'2 Alt Structure'!Z10</f>
        <v>…</v>
      </c>
    </row>
    <row r="66" spans="1:26" ht="15.75" customHeight="1">
      <c r="C66" s="255" t="str">
        <f>'2 Alt Structure'!C11</f>
        <v>S3 / S7</v>
      </c>
      <c r="D66" s="255" t="str">
        <f>'2 Alt Structure'!D11</f>
        <v>Third level / tier / type</v>
      </c>
      <c r="E66" s="255" t="str">
        <f>'2 Alt Structure'!E11</f>
        <v>[Third main level / tier / type]</v>
      </c>
      <c r="F66" s="255">
        <f>'2 Alt Structure'!F11</f>
        <v>0</v>
      </c>
      <c r="G66" s="255" t="str">
        <f>'2 Alt Structure'!G11</f>
        <v>3</v>
      </c>
      <c r="H66" s="255">
        <f>'2 Alt Structure'!H11</f>
        <v>0</v>
      </c>
      <c r="I66" s="255" t="str">
        <f>'2 Alt Structure'!I11</f>
        <v>[Third alt. level / tier / type]</v>
      </c>
      <c r="J66" s="255">
        <f>'2 Alt Structure'!J11</f>
        <v>0</v>
      </c>
      <c r="K66" s="255" t="str">
        <f>'2 Alt Structure'!K11</f>
        <v>…</v>
      </c>
      <c r="L66" s="255">
        <f>'2 Alt Structure'!L11</f>
        <v>0</v>
      </c>
      <c r="M66" s="255" t="str">
        <f>'2 Alt Structure'!M11</f>
        <v>...</v>
      </c>
      <c r="N66" s="255" t="str">
        <f>'2 Alt Structure'!N11</f>
        <v>...</v>
      </c>
      <c r="O66" s="255" t="str">
        <f>'2 Alt Structure'!O11</f>
        <v>...</v>
      </c>
      <c r="P66" s="255">
        <f>'2 Alt Structure'!P11</f>
        <v>0</v>
      </c>
      <c r="Q66" s="255">
        <f>'2 Alt Structure'!Q11</f>
        <v>0</v>
      </c>
      <c r="R66" s="255">
        <f>'2 Alt Structure'!R11</f>
        <v>0</v>
      </c>
      <c r="S66" s="255" t="str">
        <f>'2 Alt Structure'!S11</f>
        <v>Yes</v>
      </c>
      <c r="T66" s="255" t="str">
        <f>'2 Alt Structure'!T11</f>
        <v>Yes</v>
      </c>
      <c r="U66" s="255">
        <f>'2 Alt Structure'!U11</f>
        <v>0</v>
      </c>
      <c r="V66" s="255" t="str">
        <f>'2 Alt Structure'!V11</f>
        <v>No</v>
      </c>
      <c r="W66" s="255" t="str">
        <f>'2 Alt Structure'!W11</f>
        <v>No</v>
      </c>
      <c r="X66" s="255">
        <f>'2 Alt Structure'!X11</f>
        <v>0</v>
      </c>
      <c r="Y66" s="255" t="str">
        <f>'2 Alt Structure'!Y11</f>
        <v>…</v>
      </c>
      <c r="Z66" s="255" t="str">
        <f>'2 Alt Structure'!Z11</f>
        <v>…</v>
      </c>
    </row>
    <row r="67" spans="1:26" ht="15.75" customHeight="1">
      <c r="C67" s="255" t="str">
        <f>'2 Alt Structure'!C12</f>
        <v>S4 / S8</v>
      </c>
      <c r="D67" s="255" t="str">
        <f>'2 Alt Structure'!D12</f>
        <v>Fourth level / tier /type</v>
      </c>
      <c r="E67" s="255" t="str">
        <f>'2 Alt Structure'!E12</f>
        <v>[Fourth main level / tier /type]</v>
      </c>
      <c r="F67" s="255">
        <f>'2 Alt Structure'!F12</f>
        <v>0</v>
      </c>
      <c r="G67" s="255" t="str">
        <f>'2 Alt Structure'!G12</f>
        <v>4</v>
      </c>
      <c r="H67" s="255">
        <f>'2 Alt Structure'!H12</f>
        <v>0</v>
      </c>
      <c r="I67" s="255" t="str">
        <f>'2 Alt Structure'!I12</f>
        <v>[Fourth alt. level / tier /type]</v>
      </c>
      <c r="J67" s="255">
        <f>'2 Alt Structure'!J12</f>
        <v>0</v>
      </c>
      <c r="K67" s="255" t="str">
        <f>'2 Alt Structure'!K12</f>
        <v>…</v>
      </c>
      <c r="L67" s="255">
        <f>'2 Alt Structure'!L12</f>
        <v>0</v>
      </c>
      <c r="M67" s="255" t="str">
        <f>'2 Alt Structure'!M12</f>
        <v>...</v>
      </c>
      <c r="N67" s="255" t="str">
        <f>'2 Alt Structure'!N12</f>
        <v>...</v>
      </c>
      <c r="O67" s="255" t="str">
        <f>'2 Alt Structure'!O12</f>
        <v>...</v>
      </c>
      <c r="P67" s="255">
        <f>'2 Alt Structure'!P12</f>
        <v>0</v>
      </c>
      <c r="Q67" s="255">
        <f>'2 Alt Structure'!Q12</f>
        <v>0</v>
      </c>
      <c r="R67" s="255">
        <f>'2 Alt Structure'!R12</f>
        <v>0</v>
      </c>
      <c r="S67" s="255" t="str">
        <f>'2 Alt Structure'!S12</f>
        <v>No</v>
      </c>
      <c r="T67" s="255" t="str">
        <f>'2 Alt Structure'!T12</f>
        <v>No</v>
      </c>
      <c r="U67" s="255">
        <f>'2 Alt Structure'!U12</f>
        <v>0</v>
      </c>
      <c r="V67" s="255" t="str">
        <f>'2 Alt Structure'!V12</f>
        <v>No</v>
      </c>
      <c r="W67" s="255" t="str">
        <f>'2 Alt Structure'!W12</f>
        <v>No</v>
      </c>
      <c r="X67" s="255">
        <f>'2 Alt Structure'!X12</f>
        <v>0</v>
      </c>
      <c r="Y67" s="255" t="str">
        <f>'2 Alt Structure'!Y12</f>
        <v>…</v>
      </c>
      <c r="Z67" s="255" t="str">
        <f>'2 Alt Structure'!Z12</f>
        <v>…</v>
      </c>
    </row>
    <row r="68" spans="1:26" ht="15.75"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row>
    <row r="69" spans="1:26" ht="15.75" customHeight="1"/>
    <row r="70" spans="1:26" ht="15.75" customHeight="1">
      <c r="C70" s="255" t="str">
        <f>'3 Governance'!C7</f>
        <v>G1</v>
      </c>
      <c r="D70" s="255" t="str">
        <f>'3 Governance'!D7</f>
        <v>Main institutional features of subnational entities</v>
      </c>
      <c r="E70" s="255">
        <f>'3 Governance'!E7</f>
        <v>0</v>
      </c>
      <c r="F70" s="255">
        <f>'3 Governance'!F7</f>
        <v>0</v>
      </c>
      <c r="G70" s="255">
        <f>'3 Governance'!G7</f>
        <v>0</v>
      </c>
      <c r="H70" s="255">
        <f>'3 Governance'!H7</f>
        <v>0</v>
      </c>
      <c r="I70" s="255">
        <f>'3 Governance'!I7</f>
        <v>0</v>
      </c>
      <c r="J70" s="255">
        <f>'3 Governance'!J7</f>
        <v>0</v>
      </c>
      <c r="K70" s="255">
        <f>'3 Governance'!K7</f>
        <v>0</v>
      </c>
      <c r="L70" s="255">
        <f>'3 Governance'!L7</f>
        <v>0</v>
      </c>
    </row>
    <row r="71" spans="1:26" ht="15.75" customHeight="1">
      <c r="C71" s="255" t="str">
        <f>'3 Governance'!C8</f>
        <v>G1.1</v>
      </c>
      <c r="D71" s="255" t="str">
        <f>'3 Governance'!D8</f>
        <v>Are subnational entities at this level/type institutional units?</v>
      </c>
      <c r="E71" s="255" t="str">
        <f>'3 Governance'!E8</f>
        <v>Yes</v>
      </c>
      <c r="F71" s="255" t="str">
        <f>'3 Governance'!F8</f>
        <v>Yes</v>
      </c>
      <c r="G71" s="255" t="str">
        <f>'3 Governance'!G8</f>
        <v>No</v>
      </c>
      <c r="H71" s="255" t="str">
        <f>'3 Governance'!H8</f>
        <v>Yes</v>
      </c>
      <c r="I71" s="255" t="str">
        <f>'3 Governance'!I8</f>
        <v>…</v>
      </c>
      <c r="J71" s="255" t="str">
        <f>'3 Governance'!J8</f>
        <v>…</v>
      </c>
      <c r="K71" s="255" t="str">
        <f>'3 Governance'!K8</f>
        <v>…</v>
      </c>
      <c r="L71" s="255" t="str">
        <f>'3 Governance'!L8</f>
        <v>…</v>
      </c>
    </row>
    <row r="72" spans="1:26" ht="15.75" customHeight="1">
      <c r="C72" s="255" t="str">
        <f>'3 Governance'!C9</f>
        <v>G1.2</v>
      </c>
      <c r="D72" s="255" t="str">
        <f>'3 Governance'!D9</f>
        <v>Are subnational entities at this level/tier/type corporate bodies?</v>
      </c>
      <c r="E72" s="255" t="str">
        <f>'3 Governance'!E9</f>
        <v>Yes</v>
      </c>
      <c r="F72" s="255" t="str">
        <f>'3 Governance'!F9</f>
        <v>Yes</v>
      </c>
      <c r="G72" s="255" t="str">
        <f>'3 Governance'!G9</f>
        <v>No</v>
      </c>
      <c r="H72" s="255" t="str">
        <f>'3 Governance'!H9</f>
        <v>Yes</v>
      </c>
      <c r="I72" s="255" t="str">
        <f>'3 Governance'!I9</f>
        <v>…</v>
      </c>
      <c r="J72" s="255" t="str">
        <f>'3 Governance'!J9</f>
        <v>…</v>
      </c>
      <c r="K72" s="255" t="str">
        <f>'3 Governance'!K9</f>
        <v>…</v>
      </c>
      <c r="L72" s="255" t="str">
        <f>'3 Governance'!L9</f>
        <v>…</v>
      </c>
    </row>
    <row r="73" spans="1:26" ht="15.75" customHeight="1">
      <c r="C73" s="255" t="str">
        <f>'3 Governance'!C10</f>
        <v>G1.3</v>
      </c>
      <c r="D73" s="255" t="str">
        <f>'3 Governance'!D10</f>
        <v>Do subnational entities at this level/type engage in governance functions?</v>
      </c>
      <c r="E73" s="255" t="str">
        <f>'3 Governance'!E10</f>
        <v>Yes</v>
      </c>
      <c r="F73" s="255" t="str">
        <f>'3 Governance'!F10</f>
        <v>Yes</v>
      </c>
      <c r="G73" s="255" t="str">
        <f>'3 Governance'!G10</f>
        <v>Yes</v>
      </c>
      <c r="H73" s="255" t="str">
        <f>'3 Governance'!H10</f>
        <v>Yes</v>
      </c>
      <c r="I73" s="255" t="str">
        <f>'3 Governance'!I10</f>
        <v>…</v>
      </c>
      <c r="J73" s="255" t="str">
        <f>'3 Governance'!J10</f>
        <v>…</v>
      </c>
      <c r="K73" s="255" t="str">
        <f>'3 Governance'!K10</f>
        <v>…</v>
      </c>
      <c r="L73" s="255" t="str">
        <f>'3 Governance'!L10</f>
        <v>…</v>
      </c>
    </row>
    <row r="74" spans="1:26" ht="15.75" customHeight="1">
      <c r="C74" s="255" t="str">
        <f>'3 Governance'!C11</f>
        <v>G1.4</v>
      </c>
      <c r="D74" s="255" t="str">
        <f>'3 Governance'!D11</f>
        <v>Do subnational entities at this level/type have their own political leadership?</v>
      </c>
      <c r="E74" s="255" t="str">
        <f>'3 Governance'!E11</f>
        <v>Yes</v>
      </c>
      <c r="F74" s="255" t="str">
        <f>'3 Governance'!F11</f>
        <v>Yes</v>
      </c>
      <c r="G74" s="255" t="str">
        <f>'3 Governance'!G11</f>
        <v>No</v>
      </c>
      <c r="H74" s="255" t="str">
        <f>'3 Governance'!H11</f>
        <v>Yes</v>
      </c>
      <c r="I74" s="255" t="str">
        <f>'3 Governance'!I11</f>
        <v>…</v>
      </c>
      <c r="J74" s="255" t="str">
        <f>'3 Governance'!J11</f>
        <v>…</v>
      </c>
      <c r="K74" s="255" t="str">
        <f>'3 Governance'!K11</f>
        <v>…</v>
      </c>
      <c r="L74" s="255" t="str">
        <f>'3 Governance'!L11</f>
        <v>…</v>
      </c>
    </row>
    <row r="75" spans="1:26" ht="15.75" customHeight="1">
      <c r="C75" s="255" t="str">
        <f>'3 Governance'!C12</f>
        <v>G1.5</v>
      </c>
      <c r="D75" s="255" t="str">
        <f>'3 Governance'!D12</f>
        <v>Do subnational entities at this level/type prepare/adopt/manage their own budgets?</v>
      </c>
      <c r="E75" s="255" t="str">
        <f>'3 Governance'!E12</f>
        <v>Yes</v>
      </c>
      <c r="F75" s="255" t="str">
        <f>'3 Governance'!F12</f>
        <v>Yes</v>
      </c>
      <c r="G75" s="255" t="str">
        <f>'3 Governance'!G12</f>
        <v>No</v>
      </c>
      <c r="H75" s="255" t="str">
        <f>'3 Governance'!H12</f>
        <v>Yes</v>
      </c>
      <c r="I75" s="255" t="str">
        <f>'3 Governance'!I12</f>
        <v>…</v>
      </c>
      <c r="J75" s="255" t="str">
        <f>'3 Governance'!J12</f>
        <v>…</v>
      </c>
      <c r="K75" s="255" t="str">
        <f>'3 Governance'!K12</f>
        <v>…</v>
      </c>
      <c r="L75" s="255" t="str">
        <f>'3 Governance'!L12</f>
        <v>…</v>
      </c>
    </row>
    <row r="76" spans="1:26" ht="15.75" customHeight="1">
      <c r="C76" s="255" t="str">
        <f>'3 Governance'!C13</f>
        <v>G1.6</v>
      </c>
      <c r="D76" s="255" t="str">
        <f>'3 Governance'!D13</f>
        <v>Are subnational entities  entitled to own assets and raise funds in own name?</v>
      </c>
      <c r="E76" s="255" t="str">
        <f>'3 Governance'!E13</f>
        <v>Yes</v>
      </c>
      <c r="F76" s="255" t="str">
        <f>'3 Governance'!F13</f>
        <v>Yes</v>
      </c>
      <c r="G76" s="255" t="str">
        <f>'3 Governance'!G13</f>
        <v>No</v>
      </c>
      <c r="H76" s="255" t="str">
        <f>'3 Governance'!H13</f>
        <v>Yes</v>
      </c>
      <c r="I76" s="255" t="str">
        <f>'3 Governance'!I13</f>
        <v>…</v>
      </c>
      <c r="J76" s="255" t="str">
        <f>'3 Governance'!J13</f>
        <v>…</v>
      </c>
      <c r="K76" s="255" t="str">
        <f>'3 Governance'!K13</f>
        <v>…</v>
      </c>
      <c r="L76" s="255" t="str">
        <f>'3 Governance'!L13</f>
        <v>…</v>
      </c>
    </row>
    <row r="77" spans="1:26" ht="15.75" customHeight="1">
      <c r="C77" s="255" t="str">
        <f>'3 Governance'!C14</f>
        <v>G1.7</v>
      </c>
      <c r="D77" s="255" t="str">
        <f>'3 Governance'!D14</f>
        <v>Are subnational entities able to incur liabilities by borrowing on their own account?</v>
      </c>
      <c r="E77" s="255" t="str">
        <f>'3 Governance'!E14</f>
        <v>Yes</v>
      </c>
      <c r="F77" s="255" t="str">
        <f>'3 Governance'!F14</f>
        <v>Yes</v>
      </c>
      <c r="G77" s="255" t="str">
        <f>'3 Governance'!G14</f>
        <v>No</v>
      </c>
      <c r="H77" s="255" t="str">
        <f>'3 Governance'!H14</f>
        <v>No</v>
      </c>
      <c r="I77" s="255" t="str">
        <f>'3 Governance'!I14</f>
        <v>…</v>
      </c>
      <c r="J77" s="255" t="str">
        <f>'3 Governance'!J14</f>
        <v>…</v>
      </c>
      <c r="K77" s="255" t="str">
        <f>'3 Governance'!K14</f>
        <v>…</v>
      </c>
      <c r="L77" s="255" t="str">
        <f>'3 Governance'!L14</f>
        <v>…</v>
      </c>
    </row>
    <row r="78" spans="1:26" ht="15.75" customHeight="1">
      <c r="C78" s="255" t="str">
        <f>'3 Governance'!C15</f>
        <v>G1.8</v>
      </c>
      <c r="D78" s="255" t="str">
        <f>'3 Governance'!D15</f>
        <v>Are subnational entities able to appoint their own officers?</v>
      </c>
      <c r="E78" s="255" t="str">
        <f>'3 Governance'!E15</f>
        <v>Yes</v>
      </c>
      <c r="F78" s="255" t="str">
        <f>'3 Governance'!F15</f>
        <v>Yes</v>
      </c>
      <c r="G78" s="255" t="str">
        <f>'3 Governance'!G15</f>
        <v>No</v>
      </c>
      <c r="H78" s="255" t="str">
        <f>'3 Governance'!H15</f>
        <v>No</v>
      </c>
      <c r="I78" s="255" t="str">
        <f>'3 Governance'!I15</f>
        <v>…</v>
      </c>
      <c r="J78" s="255" t="str">
        <f>'3 Governance'!J15</f>
        <v>…</v>
      </c>
      <c r="K78" s="255" t="str">
        <f>'3 Governance'!K15</f>
        <v>…</v>
      </c>
      <c r="L78" s="255" t="str">
        <f>'3 Governance'!L15</f>
        <v>…</v>
      </c>
    </row>
    <row r="79" spans="1:26" ht="15.75" customHeight="1">
      <c r="C79" s="255" t="str">
        <f>'3 Governance'!C16</f>
        <v>G1.9</v>
      </c>
      <c r="D79" s="255" t="str">
        <f>'3 Governance'!D16</f>
        <v>Are subnational entities able to employ, hire/fire/promote their own staff?</v>
      </c>
      <c r="E79" s="255" t="str">
        <f>'3 Governance'!E16</f>
        <v>Yes</v>
      </c>
      <c r="F79" s="255" t="str">
        <f>'3 Governance'!F16</f>
        <v>Yes</v>
      </c>
      <c r="G79" s="255" t="str">
        <f>'3 Governance'!G16</f>
        <v>No</v>
      </c>
      <c r="H79" s="255" t="str">
        <f>'3 Governance'!H16</f>
        <v>No</v>
      </c>
      <c r="I79" s="255" t="str">
        <f>'3 Governance'!I16</f>
        <v>…</v>
      </c>
      <c r="J79" s="255" t="str">
        <f>'3 Governance'!J16</f>
        <v>…</v>
      </c>
      <c r="K79" s="255" t="str">
        <f>'3 Governance'!K16</f>
        <v>…</v>
      </c>
      <c r="L79" s="255" t="str">
        <f>'3 Governance'!L16</f>
        <v>…</v>
      </c>
    </row>
    <row r="80" spans="1:26" ht="15.75" customHeight="1">
      <c r="C80" s="255">
        <f>'3 Governance'!C17</f>
        <v>0</v>
      </c>
      <c r="D80" s="255">
        <f>'3 Governance'!D17</f>
        <v>0</v>
      </c>
      <c r="E80" s="255">
        <f>'3 Governance'!E17</f>
        <v>0</v>
      </c>
      <c r="F80" s="255">
        <f>'3 Governance'!F17</f>
        <v>0</v>
      </c>
      <c r="G80" s="255">
        <f>'3 Governance'!G17</f>
        <v>0</v>
      </c>
      <c r="H80" s="255">
        <f>'3 Governance'!H17</f>
        <v>0</v>
      </c>
      <c r="I80" s="255">
        <f>'3 Governance'!I17</f>
        <v>0</v>
      </c>
      <c r="J80" s="255">
        <f>'3 Governance'!J17</f>
        <v>0</v>
      </c>
      <c r="K80" s="255">
        <f>'3 Governance'!K17</f>
        <v>0</v>
      </c>
      <c r="L80" s="255">
        <f>'3 Governance'!L17</f>
        <v>0</v>
      </c>
    </row>
    <row r="81" spans="3:12" ht="15.75" customHeight="1">
      <c r="C81" s="255" t="str">
        <f>'3 Governance'!C18</f>
        <v>G2</v>
      </c>
      <c r="D81" s="255" t="str">
        <f>'3 Governance'!D18</f>
        <v>Governance of devolved and hybrid subnational entities</v>
      </c>
      <c r="E81" s="255">
        <f>'3 Governance'!E18</f>
        <v>0</v>
      </c>
      <c r="F81" s="255">
        <f>'3 Governance'!F18</f>
        <v>0</v>
      </c>
      <c r="G81" s="255">
        <f>'3 Governance'!G18</f>
        <v>0</v>
      </c>
      <c r="H81" s="255">
        <f>'3 Governance'!H18</f>
        <v>0</v>
      </c>
      <c r="I81" s="255">
        <f>'3 Governance'!I18</f>
        <v>0</v>
      </c>
      <c r="J81" s="255">
        <f>'3 Governance'!J18</f>
        <v>0</v>
      </c>
      <c r="K81" s="255">
        <f>'3 Governance'!K18</f>
        <v>0</v>
      </c>
      <c r="L81" s="255">
        <f>'3 Governance'!L18</f>
        <v>0</v>
      </c>
    </row>
    <row r="82" spans="3:12" ht="15.75" customHeight="1">
      <c r="C82" s="255" t="str">
        <f>'3 Governance'!C19</f>
        <v>G2.1</v>
      </c>
      <c r="D82" s="255" t="str">
        <f>'3 Governance'!D19</f>
        <v>If (G1.4) yes, is the subnational political leadership (at least in part) subnationally elected?</v>
      </c>
      <c r="E82" s="255" t="str">
        <f>'3 Governance'!E19</f>
        <v>Yes</v>
      </c>
      <c r="F82" s="255" t="str">
        <f>'3 Governance'!F19</f>
        <v>Yes</v>
      </c>
      <c r="G82" s="255" t="str">
        <f>'3 Governance'!G19</f>
        <v>No</v>
      </c>
      <c r="H82" s="255" t="str">
        <f>'3 Governance'!H19</f>
        <v>Yes</v>
      </c>
      <c r="I82" s="255" t="str">
        <f>'3 Governance'!I19</f>
        <v>…</v>
      </c>
      <c r="J82" s="255" t="str">
        <f>'3 Governance'!J19</f>
        <v>…</v>
      </c>
      <c r="K82" s="255" t="str">
        <f>'3 Governance'!K19</f>
        <v>…</v>
      </c>
      <c r="L82" s="255" t="str">
        <f>'3 Governance'!L19</f>
        <v>…</v>
      </c>
    </row>
    <row r="83" spans="3:12" ht="15.75" customHeight="1">
      <c r="C83" s="255" t="str">
        <f>'3 Governance'!C20</f>
        <v>G2.2</v>
      </c>
      <c r="D83" s="255" t="str">
        <f>'3 Governance'!D20</f>
        <v>Does the subnational political leadership include elected subnational councils ?</v>
      </c>
      <c r="E83" s="255" t="str">
        <f>'3 Governance'!E20</f>
        <v>Yes</v>
      </c>
      <c r="F83" s="255" t="str">
        <f>'3 Governance'!F20</f>
        <v>Yes</v>
      </c>
      <c r="G83" s="255" t="str">
        <f>'3 Governance'!G20</f>
        <v>No</v>
      </c>
      <c r="H83" s="255" t="str">
        <f>'3 Governance'!H20</f>
        <v>Yes</v>
      </c>
      <c r="I83" s="255" t="str">
        <f>'3 Governance'!I20</f>
        <v>…</v>
      </c>
      <c r="J83" s="255" t="str">
        <f>'3 Governance'!J20</f>
        <v>…</v>
      </c>
      <c r="K83" s="255" t="str">
        <f>'3 Governance'!K20</f>
        <v>…</v>
      </c>
      <c r="L83" s="255" t="str">
        <f>'3 Governance'!L20</f>
        <v>…</v>
      </c>
    </row>
    <row r="84" spans="3:12" ht="15.75" customHeight="1">
      <c r="C84" s="255" t="str">
        <f>'3 Governance'!C21</f>
        <v>G2.3</v>
      </c>
      <c r="D84" s="255" t="str">
        <f>'3 Governance'!D21</f>
        <v>Does the subnational governance structure include (in)directly elected executive ?</v>
      </c>
      <c r="E84" s="255" t="str">
        <f>'3 Governance'!E21</f>
        <v>Yes</v>
      </c>
      <c r="F84" s="255" t="str">
        <f>'3 Governance'!F21</f>
        <v>Yes</v>
      </c>
      <c r="G84" s="255" t="str">
        <f>'3 Governance'!G21</f>
        <v>No</v>
      </c>
      <c r="H84" s="255" t="str">
        <f>'3 Governance'!H21</f>
        <v>Yes</v>
      </c>
      <c r="I84" s="255" t="str">
        <f>'3 Governance'!I21</f>
        <v>…</v>
      </c>
      <c r="J84" s="255" t="str">
        <f>'3 Governance'!J21</f>
        <v>…</v>
      </c>
      <c r="K84" s="255" t="str">
        <f>'3 Governance'!K21</f>
        <v>…</v>
      </c>
      <c r="L84" s="255" t="str">
        <f>'3 Governance'!L21</f>
        <v>…</v>
      </c>
    </row>
    <row r="85" spans="3:12" ht="15.75" customHeight="1">
      <c r="C85" s="255" t="str">
        <f>'3 Governance'!C22</f>
        <v>G2.4</v>
      </c>
      <c r="D85" s="255" t="str">
        <f>'3 Governance'!D22</f>
        <v>Do subnational government budgets require approval by the central government?</v>
      </c>
      <c r="E85" s="255" t="str">
        <f>'3 Governance'!E22</f>
        <v>Yes</v>
      </c>
      <c r="F85" s="255" t="str">
        <f>'3 Governance'!F22</f>
        <v>Yes</v>
      </c>
      <c r="G85" s="255" t="str">
        <f>'3 Governance'!G22</f>
        <v>No</v>
      </c>
      <c r="H85" s="255" t="str">
        <f>'3 Governance'!H22</f>
        <v>No</v>
      </c>
      <c r="I85" s="255" t="str">
        <f>'3 Governance'!I22</f>
        <v>…</v>
      </c>
      <c r="J85" s="255" t="str">
        <f>'3 Governance'!J22</f>
        <v>…</v>
      </c>
      <c r="K85" s="255" t="str">
        <f>'3 Governance'!K22</f>
        <v>…</v>
      </c>
      <c r="L85" s="255" t="str">
        <f>'3 Governance'!L22</f>
        <v>…</v>
      </c>
    </row>
    <row r="86" spans="3:12" ht="15.75" customHeight="1">
      <c r="C86" s="255" t="str">
        <f>'3 Governance'!C23</f>
        <v>G2.5</v>
      </c>
      <c r="D86" s="255" t="str">
        <f>'3 Governance'!D23</f>
        <v>Do subnational institutions/units have dual subordination?</v>
      </c>
      <c r="E86" s="255" t="str">
        <f>'3 Governance'!E23</f>
        <v>Yes</v>
      </c>
      <c r="F86" s="255" t="str">
        <f>'3 Governance'!F23</f>
        <v>No</v>
      </c>
      <c r="G86" s="255" t="str">
        <f>'3 Governance'!G23</f>
        <v>No</v>
      </c>
      <c r="H86" s="255" t="str">
        <f>'3 Governance'!H23</f>
        <v>No</v>
      </c>
      <c r="I86" s="255" t="str">
        <f>'3 Governance'!I23</f>
        <v>…</v>
      </c>
      <c r="J86" s="255" t="str">
        <f>'3 Governance'!J23</f>
        <v>…</v>
      </c>
      <c r="K86" s="255" t="str">
        <f>'3 Governance'!K23</f>
        <v>…</v>
      </c>
      <c r="L86" s="255" t="str">
        <f>'3 Governance'!L23</f>
        <v>…</v>
      </c>
    </row>
    <row r="87" spans="3:12" ht="15.75" customHeight="1">
      <c r="C87" s="255" t="str">
        <f>'3 Governance'!C24</f>
        <v>G2.6</v>
      </c>
      <c r="D87" s="255" t="str">
        <f>'3 Governance'!D24</f>
        <v>Are subnational institutions limited in the exercise of their powers and functions?</v>
      </c>
      <c r="E87" s="255" t="str">
        <f>'3 Governance'!E24</f>
        <v>No</v>
      </c>
      <c r="F87" s="255" t="str">
        <f>'3 Governance'!F24</f>
        <v>No</v>
      </c>
      <c r="G87" s="255" t="str">
        <f>'3 Governance'!G24</f>
        <v>Yes</v>
      </c>
      <c r="H87" s="255" t="str">
        <f>'3 Governance'!H24</f>
        <v>Yes</v>
      </c>
      <c r="I87" s="255" t="str">
        <f>'3 Governance'!I24</f>
        <v>…</v>
      </c>
      <c r="J87" s="255" t="str">
        <f>'3 Governance'!J24</f>
        <v>…</v>
      </c>
      <c r="K87" s="255" t="str">
        <f>'3 Governance'!K24</f>
        <v>…</v>
      </c>
      <c r="L87" s="255" t="str">
        <f>'3 Governance'!L24</f>
        <v>…</v>
      </c>
    </row>
    <row r="88" spans="3:12" ht="15.75" customHeight="1">
      <c r="C88" s="255" t="str">
        <f>'3 Governance'!C25</f>
        <v>G2.7</v>
      </c>
      <c r="D88" s="255" t="str">
        <f>'3 Governance'!D25</f>
        <v xml:space="preserve">Do subnational institutions have limited functional responsibilities? </v>
      </c>
      <c r="E88" s="255" t="str">
        <f>'3 Governance'!E25</f>
        <v>No</v>
      </c>
      <c r="F88" s="255" t="str">
        <f>'3 Governance'!F25</f>
        <v>No</v>
      </c>
      <c r="G88" s="255" t="str">
        <f>'3 Governance'!G25</f>
        <v>Yes</v>
      </c>
      <c r="H88" s="255" t="str">
        <f>'3 Governance'!H25</f>
        <v>Yes</v>
      </c>
      <c r="I88" s="255" t="str">
        <f>'3 Governance'!I25</f>
        <v>…</v>
      </c>
      <c r="J88" s="255" t="str">
        <f>'3 Governance'!J25</f>
        <v>…</v>
      </c>
      <c r="K88" s="255" t="str">
        <f>'3 Governance'!K25</f>
        <v>…</v>
      </c>
      <c r="L88" s="255" t="str">
        <f>'3 Governance'!L25</f>
        <v>…</v>
      </c>
    </row>
    <row r="89" spans="3:12" ht="15.75" customHeight="1">
      <c r="C89" s="255">
        <f>'3 Governance'!C26</f>
        <v>0</v>
      </c>
      <c r="D89" s="255">
        <f>'3 Governance'!D26</f>
        <v>0</v>
      </c>
      <c r="E89" s="255">
        <f>'3 Governance'!E26</f>
        <v>0</v>
      </c>
      <c r="F89" s="255">
        <f>'3 Governance'!F26</f>
        <v>0</v>
      </c>
      <c r="G89" s="255">
        <f>'3 Governance'!G26</f>
        <v>0</v>
      </c>
      <c r="H89" s="255">
        <f>'3 Governance'!H26</f>
        <v>0</v>
      </c>
      <c r="I89" s="255">
        <f>'3 Governance'!I26</f>
        <v>0</v>
      </c>
      <c r="J89" s="255">
        <f>'3 Governance'!J26</f>
        <v>0</v>
      </c>
      <c r="K89" s="255">
        <f>'3 Governance'!K26</f>
        <v>0</v>
      </c>
      <c r="L89" s="255">
        <f>'3 Governance'!L26</f>
        <v>0</v>
      </c>
    </row>
    <row r="90" spans="3:12" ht="15.75" customHeight="1">
      <c r="C90" s="255" t="str">
        <f>'3 Governance'!C27</f>
        <v>G3</v>
      </c>
      <c r="D90" s="255" t="str">
        <f>'3 Governance'!D27</f>
        <v>Governance of non-devolved subnational entities</v>
      </c>
      <c r="E90" s="255">
        <f>'3 Governance'!E27</f>
        <v>0</v>
      </c>
      <c r="F90" s="255">
        <f>'3 Governance'!F27</f>
        <v>0</v>
      </c>
      <c r="G90" s="255">
        <f>'3 Governance'!G27</f>
        <v>0</v>
      </c>
      <c r="H90" s="255">
        <f>'3 Governance'!H27</f>
        <v>0</v>
      </c>
      <c r="I90" s="255">
        <f>'3 Governance'!I27</f>
        <v>0</v>
      </c>
      <c r="J90" s="255">
        <f>'3 Governance'!J27</f>
        <v>0</v>
      </c>
      <c r="K90" s="255">
        <f>'3 Governance'!K27</f>
        <v>0</v>
      </c>
      <c r="L90" s="255">
        <f>'3 Governance'!L27</f>
        <v>0</v>
      </c>
    </row>
    <row r="91" spans="3:12" ht="15.75" customHeight="1">
      <c r="C91" s="255" t="str">
        <f>'3 Governance'!C28</f>
        <v>G3.1</v>
      </c>
      <c r="D91" s="255" t="str">
        <f>'3 Governance'!D28</f>
        <v>Are subnational entities budgetary units or sub-units of the higher-level government?</v>
      </c>
      <c r="E91" s="255" t="str">
        <f>'3 Governance'!E28</f>
        <v>No</v>
      </c>
      <c r="F91" s="255" t="str">
        <f>'3 Governance'!F28</f>
        <v>No</v>
      </c>
      <c r="G91" s="255" t="str">
        <f>'3 Governance'!G28</f>
        <v>Yes</v>
      </c>
      <c r="H91" s="255" t="str">
        <f>'3 Governance'!H28</f>
        <v>Partially/Mixed/Other</v>
      </c>
      <c r="I91" s="255" t="str">
        <f>'3 Governance'!I28</f>
        <v>…</v>
      </c>
      <c r="J91" s="255" t="str">
        <f>'3 Governance'!J28</f>
        <v>…</v>
      </c>
      <c r="K91" s="255" t="str">
        <f>'3 Governance'!K28</f>
        <v>…</v>
      </c>
      <c r="L91" s="255" t="str">
        <f>'3 Governance'!L28</f>
        <v>…</v>
      </c>
    </row>
    <row r="92" spans="3:12" ht="15.75" customHeight="1">
      <c r="C92" s="255" t="str">
        <f>'3 Governance'!C29</f>
        <v>G3.2</v>
      </c>
      <c r="D92" s="255" t="str">
        <f>'3 Governance'!D29</f>
        <v>Are subnational entities planned and managed as integrated administrative units?</v>
      </c>
      <c r="E92" s="255" t="str">
        <f>'3 Governance'!E29</f>
        <v>No</v>
      </c>
      <c r="F92" s="255" t="str">
        <f>'3 Governance'!F29</f>
        <v>No</v>
      </c>
      <c r="G92" s="255" t="str">
        <f>'3 Governance'!G29</f>
        <v>Yes</v>
      </c>
      <c r="H92" s="255" t="str">
        <f>'3 Governance'!H29</f>
        <v>No</v>
      </c>
      <c r="I92" s="255" t="str">
        <f>'3 Governance'!I29</f>
        <v>…</v>
      </c>
      <c r="J92" s="255" t="str">
        <f>'3 Governance'!J29</f>
        <v>…</v>
      </c>
      <c r="K92" s="255" t="str">
        <f>'3 Governance'!K29</f>
        <v>…</v>
      </c>
      <c r="L92" s="255" t="str">
        <f>'3 Governance'!L29</f>
        <v>…</v>
      </c>
    </row>
    <row r="93" spans="3:12" ht="15.75" customHeight="1">
      <c r="C93" s="255" t="str">
        <f>'3 Governance'!C30</f>
        <v>G3.3</v>
      </c>
      <c r="D93" s="255" t="str">
        <f>'3 Governance'!D30</f>
        <v>If (G3.1) is yes, are subnational department budgets organized sectorally or territorially?</v>
      </c>
      <c r="E93" s="255" t="str">
        <f>'3 Governance'!E30</f>
        <v>…</v>
      </c>
      <c r="F93" s="255" t="str">
        <f>'3 Governance'!F30</f>
        <v>…</v>
      </c>
      <c r="G93" s="255" t="str">
        <f>'3 Governance'!G30</f>
        <v>Territorial</v>
      </c>
      <c r="H93" s="255" t="str">
        <f>'3 Governance'!H30</f>
        <v>Territorial</v>
      </c>
      <c r="I93" s="255" t="str">
        <f>'3 Governance'!I30</f>
        <v>…</v>
      </c>
      <c r="J93" s="255" t="str">
        <f>'3 Governance'!J30</f>
        <v>…</v>
      </c>
      <c r="K93" s="255" t="str">
        <f>'3 Governance'!K30</f>
        <v>…</v>
      </c>
      <c r="L93" s="255" t="str">
        <f>'3 Governance'!L30</f>
        <v>…</v>
      </c>
    </row>
    <row r="94" spans="3:12" ht="15.75" customHeight="1">
      <c r="C94" s="255" t="str">
        <f>'3 Governance'!C31</f>
        <v>G3.4</v>
      </c>
      <c r="D94" s="255" t="str">
        <f>'3 Governance'!D31</f>
        <v>If (G3.1) is no, are subnational entities non-budgetary sub-units of the higher level?</v>
      </c>
      <c r="E94" s="255" t="str">
        <f>'3 Governance'!E31</f>
        <v>Yes</v>
      </c>
      <c r="F94" s="255" t="str">
        <f>'3 Governance'!F31</f>
        <v>Yes</v>
      </c>
      <c r="G94" s="255" t="str">
        <f>'3 Governance'!G31</f>
        <v>No</v>
      </c>
      <c r="H94" s="255" t="str">
        <f>'3 Governance'!H31</f>
        <v>No</v>
      </c>
      <c r="I94" s="255" t="str">
        <f>'3 Governance'!I31</f>
        <v>…</v>
      </c>
      <c r="J94" s="255" t="str">
        <f>'3 Governance'!J31</f>
        <v>…</v>
      </c>
      <c r="K94" s="255" t="str">
        <f>'3 Governance'!K31</f>
        <v>…</v>
      </c>
      <c r="L94" s="255" t="str">
        <f>'3 Governance'!L31</f>
        <v>…</v>
      </c>
    </row>
    <row r="95" spans="3:12" ht="15.75" customHeight="1">
      <c r="C95" s="255" t="str">
        <f>'3 Governance'!C32</f>
        <v>G3.5</v>
      </c>
      <c r="D95" s="255" t="str">
        <f>'3 Governance'!D32</f>
        <v>Is there a subnational advisory / supervisory council?</v>
      </c>
      <c r="E95" s="255" t="str">
        <f>'3 Governance'!E32</f>
        <v>No</v>
      </c>
      <c r="F95" s="255" t="str">
        <f>'3 Governance'!F32</f>
        <v>No</v>
      </c>
      <c r="G95" s="255" t="str">
        <f>'3 Governance'!G32</f>
        <v>No</v>
      </c>
      <c r="H95" s="255" t="str">
        <f>'3 Governance'!H32</f>
        <v>No</v>
      </c>
      <c r="I95" s="255" t="str">
        <f>'3 Governance'!I32</f>
        <v>…</v>
      </c>
      <c r="J95" s="255" t="str">
        <f>'3 Governance'!J32</f>
        <v>…</v>
      </c>
      <c r="K95" s="255" t="str">
        <f>'3 Governance'!K32</f>
        <v>…</v>
      </c>
      <c r="L95" s="255" t="str">
        <f>'3 Governance'!L32</f>
        <v>…</v>
      </c>
    </row>
    <row r="96" spans="3:12" ht="15.75" customHeight="1">
      <c r="C96" s="255">
        <f>'3 Governance'!C33</f>
        <v>0</v>
      </c>
      <c r="D96" s="255">
        <f>'3 Governance'!D33</f>
        <v>0</v>
      </c>
      <c r="E96" s="255">
        <f>'3 Governance'!E33</f>
        <v>0</v>
      </c>
      <c r="F96" s="255">
        <f>'3 Governance'!F33</f>
        <v>0</v>
      </c>
      <c r="G96" s="255">
        <f>'3 Governance'!G33</f>
        <v>0</v>
      </c>
      <c r="H96" s="255">
        <f>'3 Governance'!H33</f>
        <v>0</v>
      </c>
      <c r="I96" s="255">
        <f>'3 Governance'!I33</f>
        <v>0</v>
      </c>
      <c r="J96" s="255">
        <f>'3 Governance'!J33</f>
        <v>0</v>
      </c>
      <c r="K96" s="255">
        <f>'3 Governance'!K33</f>
        <v>0</v>
      </c>
      <c r="L96" s="255">
        <f>'3 Governance'!L33</f>
        <v>0</v>
      </c>
    </row>
    <row r="97" spans="1:26" ht="15.75" customHeight="1">
      <c r="C97" s="255" t="str">
        <f>'3 Governance'!C34</f>
        <v>G4</v>
      </c>
      <c r="D97" s="255" t="str">
        <f>'3 Governance'!D34</f>
        <v>Nature of subnational governance institutions (level/tier/type)</v>
      </c>
      <c r="E97" s="255">
        <f>'3 Governance'!E34</f>
        <v>0</v>
      </c>
      <c r="F97" s="255">
        <f>'3 Governance'!F34</f>
        <v>0</v>
      </c>
      <c r="G97" s="255">
        <f>'3 Governance'!G34</f>
        <v>0</v>
      </c>
      <c r="H97" s="255">
        <f>'3 Governance'!H34</f>
        <v>0</v>
      </c>
      <c r="I97" s="255">
        <f>'3 Governance'!I34</f>
        <v>0</v>
      </c>
      <c r="J97" s="255">
        <f>'3 Governance'!J34</f>
        <v>0</v>
      </c>
      <c r="K97" s="255">
        <f>'3 Governance'!K34</f>
        <v>0</v>
      </c>
      <c r="L97" s="255">
        <f>'3 Governance'!L34</f>
        <v>0</v>
      </c>
    </row>
    <row r="98" spans="1:26" ht="15.75" customHeight="1">
      <c r="C98" s="255" t="str">
        <f>'3 Governance'!C35</f>
        <v>G4</v>
      </c>
      <c r="D98" s="255" t="str">
        <f>'3 Governance'!D35</f>
        <v>Nature of subnational governance institutions (level/tier/type)</v>
      </c>
      <c r="E98" s="255" t="str">
        <f>'3 Governance'!E35</f>
        <v>6 - Extensive devolution</v>
      </c>
      <c r="F98" s="255" t="str">
        <f>'3 Governance'!F35</f>
        <v>6 - Extensive devolution</v>
      </c>
      <c r="G98" s="255" t="str">
        <f>'3 Governance'!G35</f>
        <v>3 - Horizontal deconcentration</v>
      </c>
      <c r="H98" s="255" t="str">
        <f>'3 Governance'!H35</f>
        <v>4 - Hybrid institution</v>
      </c>
      <c r="I98" s="255" t="str">
        <f>'3 Governance'!I35</f>
        <v>…</v>
      </c>
      <c r="J98" s="255" t="str">
        <f>'3 Governance'!J35</f>
        <v>…</v>
      </c>
      <c r="K98" s="255" t="str">
        <f>'3 Governance'!K35</f>
        <v>…</v>
      </c>
      <c r="L98" s="255" t="str">
        <f>'3 Governance'!L35</f>
        <v>…</v>
      </c>
    </row>
    <row r="99" spans="1:26" ht="15.75" customHeight="1">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row>
    <row r="100" spans="1:26" ht="15.75" customHeight="1"/>
    <row r="101" spans="1:26" ht="15.75" customHeight="1">
      <c r="C101" s="255" t="str">
        <f>'4a Functions'!C9</f>
        <v>R1.1</v>
      </c>
      <c r="D101" s="255" t="str">
        <f>'4a Functions'!D9</f>
        <v>Civil administration (registration of births/marriages/deaths)*</v>
      </c>
      <c r="E101" s="255">
        <f>'4a Functions'!E9</f>
        <v>0</v>
      </c>
      <c r="F101" s="255" t="str">
        <f>'4a Functions'!F9</f>
        <v>S2</v>
      </c>
      <c r="G101" s="255" t="str">
        <f>'4a Functions'!G9</f>
        <v>…</v>
      </c>
      <c r="H101" s="255" t="str">
        <f>'4a Functions'!H9</f>
        <v>…</v>
      </c>
      <c r="I101" s="255" t="str">
        <f>'4a Functions'!I9</f>
        <v>S2</v>
      </c>
      <c r="J101" s="255" t="str">
        <f>'4a Functions'!J9</f>
        <v>…</v>
      </c>
      <c r="K101" s="255">
        <f>'4a Functions'!K9</f>
        <v>0</v>
      </c>
      <c r="L101" s="255" t="str">
        <f>'4a Functions'!L9</f>
        <v>…</v>
      </c>
      <c r="M101" s="255" t="str">
        <f>'4a Functions'!M9</f>
        <v>…</v>
      </c>
      <c r="N101" s="255" t="str">
        <f>'4a Functions'!N9</f>
        <v>…</v>
      </c>
      <c r="O101" s="255" t="str">
        <f>'4a Functions'!O9</f>
        <v>…</v>
      </c>
      <c r="P101" s="255" t="str">
        <f>'4a Functions'!P9</f>
        <v>…</v>
      </c>
      <c r="Q101" s="255">
        <f>'4a Functions'!Q9</f>
        <v>0</v>
      </c>
      <c r="R101" s="255" t="str">
        <f>'4a Functions'!R9</f>
        <v>…</v>
      </c>
    </row>
    <row r="102" spans="1:26" ht="15.75" customHeight="1">
      <c r="C102" s="255">
        <f>'4a Functions'!C10</f>
        <v>0</v>
      </c>
      <c r="D102" s="255" t="str">
        <f>'4a Functions'!D10</f>
        <v>Public Order and Safety (703)</v>
      </c>
      <c r="E102" s="255">
        <f>'4a Functions'!E10</f>
        <v>0</v>
      </c>
      <c r="F102" s="255">
        <f>'4a Functions'!F10</f>
        <v>0</v>
      </c>
      <c r="G102" s="255">
        <f>'4a Functions'!G10</f>
        <v>0</v>
      </c>
      <c r="H102" s="255">
        <f>'4a Functions'!H10</f>
        <v>0</v>
      </c>
      <c r="I102" s="255">
        <f>'4a Functions'!I10</f>
        <v>0</v>
      </c>
      <c r="J102" s="255">
        <f>'4a Functions'!J10</f>
        <v>0</v>
      </c>
      <c r="K102" s="255">
        <f>'4a Functions'!K10</f>
        <v>0</v>
      </c>
      <c r="L102" s="255">
        <f>'4a Functions'!L10</f>
        <v>0</v>
      </c>
      <c r="M102" s="255">
        <f>'4a Functions'!M10</f>
        <v>0</v>
      </c>
      <c r="N102" s="255">
        <f>'4a Functions'!N10</f>
        <v>0</v>
      </c>
      <c r="O102" s="255">
        <f>'4a Functions'!O10</f>
        <v>0</v>
      </c>
      <c r="P102" s="255">
        <f>'4a Functions'!P10</f>
        <v>0</v>
      </c>
      <c r="Q102" s="255">
        <f>'4a Functions'!Q10</f>
        <v>0</v>
      </c>
      <c r="R102" s="255">
        <f>'4a Functions'!R10</f>
        <v>0</v>
      </c>
    </row>
    <row r="103" spans="1:26" ht="15.75" customHeight="1">
      <c r="C103" s="255" t="str">
        <f>'4a Functions'!C11</f>
        <v>R1.2</v>
      </c>
      <c r="D103" s="255" t="str">
        <f>'4a Functions'!D11</f>
        <v>Police Services (7031)</v>
      </c>
      <c r="E103" s="255">
        <f>'4a Functions'!E11</f>
        <v>0</v>
      </c>
      <c r="F103" s="255" t="str">
        <f>'4a Functions'!F11</f>
        <v>C</v>
      </c>
      <c r="G103" s="255" t="str">
        <f>'4a Functions'!G11</f>
        <v>…</v>
      </c>
      <c r="H103" s="255" t="str">
        <f>'4a Functions'!H11</f>
        <v>…</v>
      </c>
      <c r="I103" s="255" t="str">
        <f>'4a Functions'!I11</f>
        <v>C</v>
      </c>
      <c r="J103" s="255" t="str">
        <f>'4a Functions'!J11</f>
        <v>…</v>
      </c>
      <c r="K103" s="255">
        <f>'4a Functions'!K11</f>
        <v>0</v>
      </c>
      <c r="L103" s="255" t="str">
        <f>'4a Functions'!L11</f>
        <v>…</v>
      </c>
      <c r="M103" s="255" t="str">
        <f>'4a Functions'!M11</f>
        <v>…</v>
      </c>
      <c r="N103" s="255" t="str">
        <f>'4a Functions'!N11</f>
        <v>…</v>
      </c>
      <c r="O103" s="255" t="str">
        <f>'4a Functions'!O11</f>
        <v>…</v>
      </c>
      <c r="P103" s="255" t="str">
        <f>'4a Functions'!P11</f>
        <v>…</v>
      </c>
      <c r="Q103" s="255">
        <f>'4a Functions'!Q11</f>
        <v>0</v>
      </c>
      <c r="R103" s="255" t="str">
        <f>'4a Functions'!R11</f>
        <v>…</v>
      </c>
    </row>
    <row r="104" spans="1:26" ht="15.75" customHeight="1">
      <c r="C104" s="255" t="str">
        <f>'4a Functions'!C12</f>
        <v>R1.3</v>
      </c>
      <c r="D104" s="255" t="str">
        <f>'4a Functions'!D12</f>
        <v>Fire protection (7032)</v>
      </c>
      <c r="E104" s="255">
        <f>'4a Functions'!E12</f>
        <v>0</v>
      </c>
      <c r="F104" s="255" t="str">
        <f>'4a Functions'!F12</f>
        <v>S2</v>
      </c>
      <c r="G104" s="255" t="str">
        <f>'4a Functions'!G12</f>
        <v>…</v>
      </c>
      <c r="H104" s="255" t="str">
        <f>'4a Functions'!H12</f>
        <v>…</v>
      </c>
      <c r="I104" s="255" t="str">
        <f>'4a Functions'!I12</f>
        <v>S2</v>
      </c>
      <c r="J104" s="255" t="str">
        <f>'4a Functions'!J12</f>
        <v>…</v>
      </c>
      <c r="K104" s="255">
        <f>'4a Functions'!K12</f>
        <v>0</v>
      </c>
      <c r="L104" s="255" t="str">
        <f>'4a Functions'!L12</f>
        <v>…</v>
      </c>
      <c r="M104" s="255" t="str">
        <f>'4a Functions'!M12</f>
        <v>…</v>
      </c>
      <c r="N104" s="255" t="str">
        <f>'4a Functions'!N12</f>
        <v>…</v>
      </c>
      <c r="O104" s="255" t="str">
        <f>'4a Functions'!O12</f>
        <v>…</v>
      </c>
      <c r="P104" s="255" t="str">
        <f>'4a Functions'!P12</f>
        <v>…</v>
      </c>
      <c r="Q104" s="255">
        <f>'4a Functions'!Q12</f>
        <v>0</v>
      </c>
      <c r="R104" s="255" t="str">
        <f>'4a Functions'!R12</f>
        <v>…</v>
      </c>
    </row>
    <row r="105" spans="1:26" ht="15.75" customHeight="1">
      <c r="C105" s="255">
        <f>'4a Functions'!C13</f>
        <v>0</v>
      </c>
      <c r="D105" s="255" t="str">
        <f>'4a Functions'!D13</f>
        <v>Economic Affairs (704)</v>
      </c>
      <c r="E105" s="255">
        <f>'4a Functions'!E13</f>
        <v>0</v>
      </c>
      <c r="F105" s="255">
        <f>'4a Functions'!F13</f>
        <v>0</v>
      </c>
      <c r="G105" s="255">
        <f>'4a Functions'!G13</f>
        <v>0</v>
      </c>
      <c r="H105" s="255">
        <f>'4a Functions'!H13</f>
        <v>0</v>
      </c>
      <c r="I105" s="255">
        <f>'4a Functions'!I13</f>
        <v>0</v>
      </c>
      <c r="J105" s="255">
        <f>'4a Functions'!J13</f>
        <v>0</v>
      </c>
      <c r="K105" s="255">
        <f>'4a Functions'!K13</f>
        <v>0</v>
      </c>
      <c r="L105" s="255">
        <f>'4a Functions'!L13</f>
        <v>0</v>
      </c>
      <c r="M105" s="255">
        <f>'4a Functions'!M13</f>
        <v>0</v>
      </c>
      <c r="N105" s="255">
        <f>'4a Functions'!N13</f>
        <v>0</v>
      </c>
      <c r="O105" s="255">
        <f>'4a Functions'!O13</f>
        <v>0</v>
      </c>
      <c r="P105" s="255">
        <f>'4a Functions'!P13</f>
        <v>0</v>
      </c>
      <c r="Q105" s="255">
        <f>'4a Functions'!Q13</f>
        <v>0</v>
      </c>
      <c r="R105" s="255">
        <f>'4a Functions'!R13</f>
        <v>0</v>
      </c>
    </row>
    <row r="106" spans="1:26" ht="15.75" customHeight="1">
      <c r="C106" s="255" t="str">
        <f>'4a Functions'!C14</f>
        <v>R1.4</v>
      </c>
      <c r="D106" s="255" t="str">
        <f>'4a Functions'!D14</f>
        <v>Agricultural extension / livestock services (70421*)</v>
      </c>
      <c r="E106" s="255">
        <f>'4a Functions'!E14</f>
        <v>0</v>
      </c>
      <c r="F106" s="255" t="str">
        <f>'4a Functions'!F14</f>
        <v>S2</v>
      </c>
      <c r="G106" s="255" t="str">
        <f>'4a Functions'!G14</f>
        <v>…</v>
      </c>
      <c r="H106" s="255" t="str">
        <f>'4a Functions'!H14</f>
        <v>…</v>
      </c>
      <c r="I106" s="255" t="str">
        <f>'4a Functions'!I14</f>
        <v>S4</v>
      </c>
      <c r="J106" s="255" t="str">
        <f>'4a Functions'!J14</f>
        <v>…</v>
      </c>
      <c r="K106" s="255">
        <f>'4a Functions'!K14</f>
        <v>0</v>
      </c>
      <c r="L106" s="255" t="str">
        <f>'4a Functions'!L14</f>
        <v>…</v>
      </c>
      <c r="M106" s="255" t="str">
        <f>'4a Functions'!M14</f>
        <v>…</v>
      </c>
      <c r="N106" s="255" t="str">
        <f>'4a Functions'!N14</f>
        <v>…</v>
      </c>
      <c r="O106" s="255" t="str">
        <f>'4a Functions'!O14</f>
        <v>…</v>
      </c>
      <c r="P106" s="255" t="str">
        <f>'4a Functions'!P14</f>
        <v>…</v>
      </c>
      <c r="Q106" s="255">
        <f>'4a Functions'!Q14</f>
        <v>0</v>
      </c>
      <c r="R106" s="255" t="str">
        <f>'4a Functions'!R14</f>
        <v>…</v>
      </c>
    </row>
    <row r="107" spans="1:26" ht="15.75" customHeight="1">
      <c r="C107" s="255" t="str">
        <f>'4a Functions'!C15</f>
        <v>R1.5</v>
      </c>
      <c r="D107" s="255" t="str">
        <f>'4a Functions'!D15</f>
        <v>Irrigation (70421*)</v>
      </c>
      <c r="E107" s="255">
        <f>'4a Functions'!E15</f>
        <v>0</v>
      </c>
      <c r="F107" s="255" t="str">
        <f>'4a Functions'!F15</f>
        <v>S2</v>
      </c>
      <c r="G107" s="255" t="str">
        <f>'4a Functions'!G15</f>
        <v>…</v>
      </c>
      <c r="H107" s="255" t="str">
        <f>'4a Functions'!H15</f>
        <v>…</v>
      </c>
      <c r="I107" s="255" t="str">
        <f>'4a Functions'!I15</f>
        <v>S4</v>
      </c>
      <c r="J107" s="255" t="str">
        <f>'4a Functions'!J15</f>
        <v>…</v>
      </c>
      <c r="K107" s="255">
        <f>'4a Functions'!K15</f>
        <v>0</v>
      </c>
      <c r="L107" s="255" t="str">
        <f>'4a Functions'!L15</f>
        <v>…</v>
      </c>
      <c r="M107" s="255" t="str">
        <f>'4a Functions'!M15</f>
        <v>…</v>
      </c>
      <c r="N107" s="255" t="str">
        <f>'4a Functions'!N15</f>
        <v>…</v>
      </c>
      <c r="O107" s="255" t="str">
        <f>'4a Functions'!O15</f>
        <v>…</v>
      </c>
      <c r="P107" s="255" t="str">
        <f>'4a Functions'!P15</f>
        <v>…</v>
      </c>
      <c r="Q107" s="255">
        <f>'4a Functions'!Q15</f>
        <v>0</v>
      </c>
      <c r="R107" s="255" t="str">
        <f>'4a Functions'!R15</f>
        <v>…</v>
      </c>
    </row>
    <row r="108" spans="1:26" ht="15.75" customHeight="1">
      <c r="C108" s="255" t="str">
        <f>'4a Functions'!C16</f>
        <v>R1.7</v>
      </c>
      <c r="D108" s="255" t="str">
        <f>'4a Functions'!D16</f>
        <v>Roads transportation (70451)</v>
      </c>
      <c r="E108" s="255">
        <f>'4a Functions'!E16</f>
        <v>0</v>
      </c>
      <c r="F108" s="255" t="str">
        <f>'4a Functions'!F16</f>
        <v>S2</v>
      </c>
      <c r="G108" s="255" t="str">
        <f>'4a Functions'!G16</f>
        <v>…</v>
      </c>
      <c r="H108" s="255" t="str">
        <f>'4a Functions'!H16</f>
        <v>…</v>
      </c>
      <c r="I108" s="255" t="str">
        <f>'4a Functions'!I16</f>
        <v>S2</v>
      </c>
      <c r="J108" s="255" t="str">
        <f>'4a Functions'!J16</f>
        <v>…</v>
      </c>
      <c r="K108" s="255">
        <f>'4a Functions'!K16</f>
        <v>0</v>
      </c>
      <c r="L108" s="255" t="str">
        <f>'4a Functions'!L16</f>
        <v>…</v>
      </c>
      <c r="M108" s="255" t="str">
        <f>'4a Functions'!M16</f>
        <v>…</v>
      </c>
      <c r="N108" s="255" t="str">
        <f>'4a Functions'!N16</f>
        <v>…</v>
      </c>
      <c r="O108" s="255" t="str">
        <f>'4a Functions'!O16</f>
        <v>…</v>
      </c>
      <c r="P108" s="255" t="str">
        <f>'4a Functions'!P16</f>
        <v>…</v>
      </c>
      <c r="Q108" s="255">
        <f>'4a Functions'!Q16</f>
        <v>0</v>
      </c>
      <c r="R108" s="255" t="str">
        <f>'4a Functions'!R16</f>
        <v>Yes</v>
      </c>
    </row>
    <row r="109" spans="1:26" ht="15.75" customHeight="1">
      <c r="C109" s="255" t="str">
        <f>'4a Functions'!C17</f>
        <v>R1.8</v>
      </c>
      <c r="D109" s="255" t="str">
        <f>'4a Functions'!D17</f>
        <v>Public transit (70456)</v>
      </c>
      <c r="E109" s="255">
        <f>'4a Functions'!E17</f>
        <v>0</v>
      </c>
      <c r="F109" s="255" t="str">
        <f>'4a Functions'!F17</f>
        <v>S2</v>
      </c>
      <c r="G109" s="255" t="str">
        <f>'4a Functions'!G17</f>
        <v>…</v>
      </c>
      <c r="H109" s="255" t="str">
        <f>'4a Functions'!H17</f>
        <v>…</v>
      </c>
      <c r="I109" s="255" t="str">
        <f>'4a Functions'!I17</f>
        <v>S2</v>
      </c>
      <c r="J109" s="255" t="str">
        <f>'4a Functions'!J17</f>
        <v>…</v>
      </c>
      <c r="K109" s="255">
        <f>'4a Functions'!K17</f>
        <v>0</v>
      </c>
      <c r="L109" s="255" t="str">
        <f>'4a Functions'!L17</f>
        <v>…</v>
      </c>
      <c r="M109" s="255" t="str">
        <f>'4a Functions'!M17</f>
        <v>…</v>
      </c>
      <c r="N109" s="255" t="str">
        <f>'4a Functions'!N17</f>
        <v>…</v>
      </c>
      <c r="O109" s="255" t="str">
        <f>'4a Functions'!O17</f>
        <v>…</v>
      </c>
      <c r="P109" s="255" t="str">
        <f>'4a Functions'!P17</f>
        <v>…</v>
      </c>
      <c r="Q109" s="255">
        <f>'4a Functions'!Q17</f>
        <v>0</v>
      </c>
      <c r="R109" s="255" t="str">
        <f>'4a Functions'!R17</f>
        <v>…</v>
      </c>
    </row>
    <row r="110" spans="1:26" ht="15.75" customHeight="1">
      <c r="C110" s="255" t="str">
        <f>'4a Functions'!C18</f>
        <v>R1.9</v>
      </c>
      <c r="D110" s="255" t="str">
        <f>'4a Functions'!D18</f>
        <v>Local markets, LED and labor development (70471*)</v>
      </c>
      <c r="E110" s="255">
        <f>'4a Functions'!E18</f>
        <v>0</v>
      </c>
      <c r="F110" s="255" t="str">
        <f>'4a Functions'!F18</f>
        <v>S2</v>
      </c>
      <c r="G110" s="255" t="str">
        <f>'4a Functions'!G18</f>
        <v>…</v>
      </c>
      <c r="H110" s="255" t="str">
        <f>'4a Functions'!H18</f>
        <v>…</v>
      </c>
      <c r="I110" s="255" t="str">
        <f>'4a Functions'!I18</f>
        <v>S2</v>
      </c>
      <c r="J110" s="255" t="str">
        <f>'4a Functions'!J18</f>
        <v>…</v>
      </c>
      <c r="K110" s="255">
        <f>'4a Functions'!K18</f>
        <v>0</v>
      </c>
      <c r="L110" s="255" t="str">
        <f>'4a Functions'!L18</f>
        <v>…</v>
      </c>
      <c r="M110" s="255" t="str">
        <f>'4a Functions'!M18</f>
        <v>…</v>
      </c>
      <c r="N110" s="255" t="str">
        <f>'4a Functions'!N18</f>
        <v>…</v>
      </c>
      <c r="O110" s="255" t="str">
        <f>'4a Functions'!O18</f>
        <v>…</v>
      </c>
      <c r="P110" s="255" t="str">
        <f>'4a Functions'!P18</f>
        <v>…</v>
      </c>
      <c r="Q110" s="255">
        <f>'4a Functions'!Q18</f>
        <v>0</v>
      </c>
      <c r="R110" s="255" t="str">
        <f>'4a Functions'!R18</f>
        <v>…</v>
      </c>
    </row>
    <row r="111" spans="1:26" ht="15.75" customHeight="1">
      <c r="C111" s="255">
        <f>'4a Functions'!C19</f>
        <v>0</v>
      </c>
      <c r="D111" s="255" t="str">
        <f>'4a Functions'!D19</f>
        <v>Environmental Protection (705)</v>
      </c>
      <c r="E111" s="255">
        <f>'4a Functions'!E19</f>
        <v>0</v>
      </c>
      <c r="F111" s="255">
        <f>'4a Functions'!F19</f>
        <v>0</v>
      </c>
      <c r="G111" s="255">
        <f>'4a Functions'!G19</f>
        <v>0</v>
      </c>
      <c r="H111" s="255">
        <f>'4a Functions'!H19</f>
        <v>0</v>
      </c>
      <c r="I111" s="255">
        <f>'4a Functions'!I19</f>
        <v>0</v>
      </c>
      <c r="J111" s="255">
        <f>'4a Functions'!J19</f>
        <v>0</v>
      </c>
      <c r="K111" s="255">
        <f>'4a Functions'!K19</f>
        <v>0</v>
      </c>
      <c r="L111" s="255">
        <f>'4a Functions'!L19</f>
        <v>0</v>
      </c>
      <c r="M111" s="255">
        <f>'4a Functions'!M19</f>
        <v>0</v>
      </c>
      <c r="N111" s="255">
        <f>'4a Functions'!N19</f>
        <v>0</v>
      </c>
      <c r="O111" s="255">
        <f>'4a Functions'!O19</f>
        <v>0</v>
      </c>
      <c r="P111" s="255">
        <f>'4a Functions'!P19</f>
        <v>0</v>
      </c>
      <c r="Q111" s="255">
        <f>'4a Functions'!Q19</f>
        <v>0</v>
      </c>
      <c r="R111" s="255">
        <f>'4a Functions'!R19</f>
        <v>0</v>
      </c>
    </row>
    <row r="112" spans="1:26" ht="15.75" customHeight="1">
      <c r="C112" s="255" t="str">
        <f>'4a Functions'!C20</f>
        <v>R1.11</v>
      </c>
      <c r="D112" s="255" t="str">
        <f>'4a Functions'!D20</f>
        <v>Waste management (7051)</v>
      </c>
      <c r="E112" s="255">
        <f>'4a Functions'!E20</f>
        <v>0</v>
      </c>
      <c r="F112" s="255" t="str">
        <f>'4a Functions'!F20</f>
        <v>S2</v>
      </c>
      <c r="G112" s="255" t="str">
        <f>'4a Functions'!G20</f>
        <v>…</v>
      </c>
      <c r="H112" s="255" t="str">
        <f>'4a Functions'!H20</f>
        <v>…</v>
      </c>
      <c r="I112" s="255" t="str">
        <f>'4a Functions'!I20</f>
        <v>S2</v>
      </c>
      <c r="J112" s="255" t="str">
        <f>'4a Functions'!J20</f>
        <v>…</v>
      </c>
      <c r="K112" s="255">
        <f>'4a Functions'!K20</f>
        <v>0</v>
      </c>
      <c r="L112" s="255" t="str">
        <f>'4a Functions'!L20</f>
        <v>…</v>
      </c>
      <c r="M112" s="255" t="str">
        <f>'4a Functions'!M20</f>
        <v>…</v>
      </c>
      <c r="N112" s="255" t="str">
        <f>'4a Functions'!N20</f>
        <v>…</v>
      </c>
      <c r="O112" s="255" t="str">
        <f>'4a Functions'!O20</f>
        <v>…</v>
      </c>
      <c r="P112" s="255" t="str">
        <f>'4a Functions'!P20</f>
        <v>…</v>
      </c>
      <c r="Q112" s="255">
        <f>'4a Functions'!Q20</f>
        <v>0</v>
      </c>
      <c r="R112" s="255" t="str">
        <f>'4a Functions'!R20</f>
        <v>…</v>
      </c>
    </row>
    <row r="113" spans="3:18" ht="15.75" customHeight="1">
      <c r="C113" s="255" t="str">
        <f>'4a Functions'!C21</f>
        <v>R1.12</v>
      </c>
      <c r="D113" s="255" t="str">
        <f>'4a Functions'!D21</f>
        <v>Waste water management (7052)</v>
      </c>
      <c r="E113" s="255">
        <f>'4a Functions'!E21</f>
        <v>0</v>
      </c>
      <c r="F113" s="255" t="str">
        <f>'4a Functions'!F21</f>
        <v>S2</v>
      </c>
      <c r="G113" s="255" t="str">
        <f>'4a Functions'!G21</f>
        <v>…</v>
      </c>
      <c r="H113" s="255" t="str">
        <f>'4a Functions'!H21</f>
        <v>…</v>
      </c>
      <c r="I113" s="255" t="str">
        <f>'4a Functions'!I21</f>
        <v>S2</v>
      </c>
      <c r="J113" s="255" t="str">
        <f>'4a Functions'!J21</f>
        <v>…</v>
      </c>
      <c r="K113" s="255">
        <f>'4a Functions'!K21</f>
        <v>0</v>
      </c>
      <c r="L113" s="255" t="str">
        <f>'4a Functions'!L21</f>
        <v>…</v>
      </c>
      <c r="M113" s="255" t="str">
        <f>'4a Functions'!M21</f>
        <v>…</v>
      </c>
      <c r="N113" s="255" t="str">
        <f>'4a Functions'!N21</f>
        <v>…</v>
      </c>
      <c r="O113" s="255" t="str">
        <f>'4a Functions'!O21</f>
        <v>…</v>
      </c>
      <c r="P113" s="255" t="str">
        <f>'4a Functions'!P21</f>
        <v>…</v>
      </c>
      <c r="Q113" s="255">
        <f>'4a Functions'!Q21</f>
        <v>0</v>
      </c>
      <c r="R113" s="255" t="str">
        <f>'4a Functions'!R21</f>
        <v>…</v>
      </c>
    </row>
    <row r="114" spans="3:18" ht="15.75" customHeight="1">
      <c r="C114" s="255" t="str">
        <f>'4a Functions'!C22</f>
        <v>R1.13</v>
      </c>
      <c r="D114" s="255" t="str">
        <f>'4a Functions'!D22</f>
        <v>Protection of biodiversity and landscape (7054)</v>
      </c>
      <c r="E114" s="255">
        <f>'4a Functions'!E22</f>
        <v>0</v>
      </c>
      <c r="F114" s="255" t="str">
        <f>'4a Functions'!F22</f>
        <v>S2</v>
      </c>
      <c r="G114" s="255" t="str">
        <f>'4a Functions'!G22</f>
        <v>…</v>
      </c>
      <c r="H114" s="255" t="str">
        <f>'4a Functions'!H22</f>
        <v>…</v>
      </c>
      <c r="I114" s="255" t="str">
        <f>'4a Functions'!I22</f>
        <v>S2</v>
      </c>
      <c r="J114" s="255" t="str">
        <f>'4a Functions'!J22</f>
        <v>…</v>
      </c>
      <c r="K114" s="255">
        <f>'4a Functions'!K22</f>
        <v>0</v>
      </c>
      <c r="L114" s="255" t="str">
        <f>'4a Functions'!L22</f>
        <v>…</v>
      </c>
      <c r="M114" s="255" t="str">
        <f>'4a Functions'!M22</f>
        <v>…</v>
      </c>
      <c r="N114" s="255" t="str">
        <f>'4a Functions'!N22</f>
        <v>…</v>
      </c>
      <c r="O114" s="255" t="str">
        <f>'4a Functions'!O22</f>
        <v>…</v>
      </c>
      <c r="P114" s="255" t="str">
        <f>'4a Functions'!P22</f>
        <v>…</v>
      </c>
      <c r="Q114" s="255">
        <f>'4a Functions'!Q22</f>
        <v>0</v>
      </c>
      <c r="R114" s="255" t="str">
        <f>'4a Functions'!R22</f>
        <v>…</v>
      </c>
    </row>
    <row r="115" spans="3:18" ht="15.75" customHeight="1">
      <c r="C115" s="255">
        <f>'4a Functions'!C23</f>
        <v>0</v>
      </c>
      <c r="D115" s="255" t="str">
        <f>'4a Functions'!D23</f>
        <v>Housing and Community Amenities (706)</v>
      </c>
      <c r="E115" s="255">
        <f>'4a Functions'!E23</f>
        <v>0</v>
      </c>
      <c r="F115" s="255">
        <f>'4a Functions'!F23</f>
        <v>0</v>
      </c>
      <c r="G115" s="255">
        <f>'4a Functions'!G23</f>
        <v>0</v>
      </c>
      <c r="H115" s="255">
        <f>'4a Functions'!H23</f>
        <v>0</v>
      </c>
      <c r="I115" s="255">
        <f>'4a Functions'!I23</f>
        <v>0</v>
      </c>
      <c r="J115" s="255">
        <f>'4a Functions'!J23</f>
        <v>0</v>
      </c>
      <c r="K115" s="255">
        <f>'4a Functions'!K23</f>
        <v>0</v>
      </c>
      <c r="L115" s="255">
        <f>'4a Functions'!L23</f>
        <v>0</v>
      </c>
      <c r="M115" s="255">
        <f>'4a Functions'!M23</f>
        <v>0</v>
      </c>
      <c r="N115" s="255">
        <f>'4a Functions'!N23</f>
        <v>0</v>
      </c>
      <c r="O115" s="255">
        <f>'4a Functions'!O23</f>
        <v>0</v>
      </c>
      <c r="P115" s="255">
        <f>'4a Functions'!P23</f>
        <v>0</v>
      </c>
      <c r="Q115" s="255">
        <f>'4a Functions'!Q23</f>
        <v>0</v>
      </c>
      <c r="R115" s="255">
        <f>'4a Functions'!R23</f>
        <v>0</v>
      </c>
    </row>
    <row r="116" spans="3:18" ht="15.75" customHeight="1">
      <c r="C116" s="255" t="str">
        <f>'4a Functions'!C24</f>
        <v>R1.14</v>
      </c>
      <c r="D116" s="255" t="str">
        <f>'4a Functions'!D24</f>
        <v>Housing development (7061)</v>
      </c>
      <c r="E116" s="255">
        <f>'4a Functions'!E24</f>
        <v>0</v>
      </c>
      <c r="F116" s="255" t="str">
        <f>'4a Functions'!F24</f>
        <v>S2</v>
      </c>
      <c r="G116" s="255" t="str">
        <f>'4a Functions'!G24</f>
        <v>…</v>
      </c>
      <c r="H116" s="255" t="str">
        <f>'4a Functions'!H24</f>
        <v>…</v>
      </c>
      <c r="I116" s="255" t="str">
        <f>'4a Functions'!I24</f>
        <v>S2</v>
      </c>
      <c r="J116" s="255" t="str">
        <f>'4a Functions'!J24</f>
        <v>…</v>
      </c>
      <c r="K116" s="255">
        <f>'4a Functions'!K24</f>
        <v>0</v>
      </c>
      <c r="L116" s="255" t="str">
        <f>'4a Functions'!L24</f>
        <v>…</v>
      </c>
      <c r="M116" s="255" t="str">
        <f>'4a Functions'!M24</f>
        <v>…</v>
      </c>
      <c r="N116" s="255" t="str">
        <f>'4a Functions'!N24</f>
        <v>…</v>
      </c>
      <c r="O116" s="255" t="str">
        <f>'4a Functions'!O24</f>
        <v>…</v>
      </c>
      <c r="P116" s="255" t="str">
        <f>'4a Functions'!P24</f>
        <v>…</v>
      </c>
      <c r="Q116" s="255">
        <f>'4a Functions'!Q24</f>
        <v>0</v>
      </c>
      <c r="R116" s="255" t="str">
        <f>'4a Functions'!R24</f>
        <v>…</v>
      </c>
    </row>
    <row r="117" spans="3:18" ht="15.75" customHeight="1">
      <c r="C117" s="255" t="str">
        <f>'4a Functions'!C25</f>
        <v>R1.15</v>
      </c>
      <c r="D117" s="255" t="str">
        <f>'4a Functions'!D25</f>
        <v>Community development (7062)</v>
      </c>
      <c r="E117" s="255">
        <f>'4a Functions'!E25</f>
        <v>0</v>
      </c>
      <c r="F117" s="255" t="str">
        <f>'4a Functions'!F25</f>
        <v>S2</v>
      </c>
      <c r="G117" s="255" t="str">
        <f>'4a Functions'!G25</f>
        <v>…</v>
      </c>
      <c r="H117" s="255" t="str">
        <f>'4a Functions'!H25</f>
        <v>…</v>
      </c>
      <c r="I117" s="255" t="str">
        <f>'4a Functions'!I25</f>
        <v>S2</v>
      </c>
      <c r="J117" s="255" t="str">
        <f>'4a Functions'!J25</f>
        <v>…</v>
      </c>
      <c r="K117" s="255">
        <f>'4a Functions'!K25</f>
        <v>0</v>
      </c>
      <c r="L117" s="255" t="str">
        <f>'4a Functions'!L25</f>
        <v>…</v>
      </c>
      <c r="M117" s="255" t="str">
        <f>'4a Functions'!M25</f>
        <v>…</v>
      </c>
      <c r="N117" s="255" t="str">
        <f>'4a Functions'!N25</f>
        <v>…</v>
      </c>
      <c r="O117" s="255" t="str">
        <f>'4a Functions'!O25</f>
        <v>…</v>
      </c>
      <c r="P117" s="255" t="str">
        <f>'4a Functions'!P25</f>
        <v>…</v>
      </c>
      <c r="Q117" s="255">
        <f>'4a Functions'!Q25</f>
        <v>0</v>
      </c>
      <c r="R117" s="255" t="str">
        <f>'4a Functions'!R25</f>
        <v>…</v>
      </c>
    </row>
    <row r="118" spans="3:18" ht="15.75" customHeight="1">
      <c r="C118" s="255" t="str">
        <f>'4a Functions'!C26</f>
        <v>R1.16</v>
      </c>
      <c r="D118" s="255" t="str">
        <f>'4a Functions'!D26</f>
        <v>Water supply (7063)</v>
      </c>
      <c r="E118" s="255">
        <f>'4a Functions'!E26</f>
        <v>0</v>
      </c>
      <c r="F118" s="255" t="str">
        <f>'4a Functions'!F26</f>
        <v>S2</v>
      </c>
      <c r="G118" s="255" t="str">
        <f>'4a Functions'!G26</f>
        <v>…</v>
      </c>
      <c r="H118" s="255" t="str">
        <f>'4a Functions'!H26</f>
        <v>…</v>
      </c>
      <c r="I118" s="255" t="str">
        <f>'4a Functions'!I26</f>
        <v>S2</v>
      </c>
      <c r="J118" s="255" t="str">
        <f>'4a Functions'!J26</f>
        <v>…</v>
      </c>
      <c r="K118" s="255">
        <f>'4a Functions'!K26</f>
        <v>0</v>
      </c>
      <c r="L118" s="255" t="str">
        <f>'4a Functions'!L26</f>
        <v>…</v>
      </c>
      <c r="M118" s="255" t="str">
        <f>'4a Functions'!M26</f>
        <v>…</v>
      </c>
      <c r="N118" s="255" t="str">
        <f>'4a Functions'!N26</f>
        <v>…</v>
      </c>
      <c r="O118" s="255" t="str">
        <f>'4a Functions'!O26</f>
        <v>…</v>
      </c>
      <c r="P118" s="255" t="str">
        <f>'4a Functions'!P26</f>
        <v>…</v>
      </c>
      <c r="Q118" s="255">
        <f>'4a Functions'!Q26</f>
        <v>0</v>
      </c>
      <c r="R118" s="255" t="str">
        <f>'4a Functions'!R26</f>
        <v>Yes</v>
      </c>
    </row>
    <row r="119" spans="3:18" ht="15.75" customHeight="1">
      <c r="C119" s="255" t="str">
        <f>'4a Functions'!C27</f>
        <v>R1.17</v>
      </c>
      <c r="D119" s="255" t="str">
        <f>'4a Functions'!D27</f>
        <v>Street lighting (7064)</v>
      </c>
      <c r="E119" s="255">
        <f>'4a Functions'!E27</f>
        <v>0</v>
      </c>
      <c r="F119" s="255" t="str">
        <f>'4a Functions'!F27</f>
        <v>C</v>
      </c>
      <c r="G119" s="255" t="str">
        <f>'4a Functions'!G27</f>
        <v>…</v>
      </c>
      <c r="H119" s="255" t="str">
        <f>'4a Functions'!H27</f>
        <v>…</v>
      </c>
      <c r="I119" s="255" t="str">
        <f>'4a Functions'!I27</f>
        <v>C</v>
      </c>
      <c r="J119" s="255" t="str">
        <f>'4a Functions'!J27</f>
        <v>…</v>
      </c>
      <c r="K119" s="255">
        <f>'4a Functions'!K27</f>
        <v>0</v>
      </c>
      <c r="L119" s="255" t="str">
        <f>'4a Functions'!L27</f>
        <v>…</v>
      </c>
      <c r="M119" s="255" t="str">
        <f>'4a Functions'!M27</f>
        <v>…</v>
      </c>
      <c r="N119" s="255" t="str">
        <f>'4a Functions'!N27</f>
        <v>…</v>
      </c>
      <c r="O119" s="255" t="str">
        <f>'4a Functions'!O27</f>
        <v>…</v>
      </c>
      <c r="P119" s="255" t="str">
        <f>'4a Functions'!P27</f>
        <v>…</v>
      </c>
      <c r="Q119" s="255">
        <f>'4a Functions'!Q27</f>
        <v>0</v>
      </c>
      <c r="R119" s="255" t="str">
        <f>'4a Functions'!R27</f>
        <v>Yes</v>
      </c>
    </row>
    <row r="120" spans="3:18" ht="15.75" customHeight="1">
      <c r="C120" s="255">
        <f>'4a Functions'!C28</f>
        <v>0</v>
      </c>
      <c r="D120" s="255" t="str">
        <f>'4a Functions'!D28</f>
        <v>Health (707)</v>
      </c>
      <c r="E120" s="255">
        <f>'4a Functions'!E28</f>
        <v>0</v>
      </c>
      <c r="F120" s="255">
        <f>'4a Functions'!F28</f>
        <v>0</v>
      </c>
      <c r="G120" s="255">
        <f>'4a Functions'!G28</f>
        <v>0</v>
      </c>
      <c r="H120" s="255">
        <f>'4a Functions'!H28</f>
        <v>0</v>
      </c>
      <c r="I120" s="255">
        <f>'4a Functions'!I28</f>
        <v>0</v>
      </c>
      <c r="J120" s="255">
        <f>'4a Functions'!J28</f>
        <v>0</v>
      </c>
      <c r="K120" s="255">
        <f>'4a Functions'!K28</f>
        <v>0</v>
      </c>
      <c r="L120" s="255">
        <f>'4a Functions'!L28</f>
        <v>0</v>
      </c>
      <c r="M120" s="255">
        <f>'4a Functions'!M28</f>
        <v>0</v>
      </c>
      <c r="N120" s="255">
        <f>'4a Functions'!N28</f>
        <v>0</v>
      </c>
      <c r="O120" s="255">
        <f>'4a Functions'!O28</f>
        <v>0</v>
      </c>
      <c r="P120" s="255">
        <f>'4a Functions'!P28</f>
        <v>0</v>
      </c>
      <c r="Q120" s="255">
        <f>'4a Functions'!Q28</f>
        <v>0</v>
      </c>
      <c r="R120" s="255">
        <f>'4a Functions'!R28</f>
        <v>0</v>
      </c>
    </row>
    <row r="121" spans="3:18" ht="15.75" customHeight="1">
      <c r="C121" s="255" t="str">
        <f>'4a Functions'!C29</f>
        <v>R1.18</v>
      </c>
      <c r="D121" s="255" t="str">
        <f>'4a Functions'!D29</f>
        <v>Hospital services (7073)</v>
      </c>
      <c r="E121" s="255">
        <f>'4a Functions'!E29</f>
        <v>0</v>
      </c>
      <c r="F121" s="255" t="str">
        <f>'4a Functions'!F29</f>
        <v>S2</v>
      </c>
      <c r="G121" s="255" t="str">
        <f>'4a Functions'!G29</f>
        <v>…</v>
      </c>
      <c r="H121" s="255" t="str">
        <f>'4a Functions'!H29</f>
        <v>…</v>
      </c>
      <c r="I121" s="255" t="str">
        <f>'4a Functions'!I29</f>
        <v>S2</v>
      </c>
      <c r="J121" s="255" t="str">
        <f>'4a Functions'!J29</f>
        <v>…</v>
      </c>
      <c r="K121" s="255">
        <f>'4a Functions'!K29</f>
        <v>0</v>
      </c>
      <c r="L121" s="255" t="str">
        <f>'4a Functions'!L29</f>
        <v>…</v>
      </c>
      <c r="M121" s="255" t="str">
        <f>'4a Functions'!M29</f>
        <v>…</v>
      </c>
      <c r="N121" s="255" t="str">
        <f>'4a Functions'!N29</f>
        <v>…</v>
      </c>
      <c r="O121" s="255" t="str">
        <f>'4a Functions'!O29</f>
        <v>…</v>
      </c>
      <c r="P121" s="255" t="str">
        <f>'4a Functions'!P29</f>
        <v>…</v>
      </c>
      <c r="Q121" s="255">
        <f>'4a Functions'!Q29</f>
        <v>0</v>
      </c>
      <c r="R121" s="255" t="str">
        <f>'4a Functions'!R29</f>
        <v>…</v>
      </c>
    </row>
    <row r="122" spans="3:18" ht="15.75" customHeight="1">
      <c r="C122" s="255" t="str">
        <f>'4a Functions'!C30</f>
        <v>R1.19</v>
      </c>
      <c r="D122" s="255" t="str">
        <f>'4a Functions'!D30</f>
        <v>Public health and outpatient services (7072,7074)</v>
      </c>
      <c r="E122" s="255">
        <f>'4a Functions'!E30</f>
        <v>0</v>
      </c>
      <c r="F122" s="255" t="str">
        <f>'4a Functions'!F30</f>
        <v>S2</v>
      </c>
      <c r="G122" s="255" t="str">
        <f>'4a Functions'!G30</f>
        <v>…</v>
      </c>
      <c r="H122" s="255" t="str">
        <f>'4a Functions'!H30</f>
        <v>…</v>
      </c>
      <c r="I122" s="255" t="str">
        <f>'4a Functions'!I30</f>
        <v>S2</v>
      </c>
      <c r="J122" s="255" t="str">
        <f>'4a Functions'!J30</f>
        <v>…</v>
      </c>
      <c r="K122" s="255">
        <f>'4a Functions'!K30</f>
        <v>0</v>
      </c>
      <c r="L122" s="255" t="str">
        <f>'4a Functions'!L30</f>
        <v>…</v>
      </c>
      <c r="M122" s="255" t="str">
        <f>'4a Functions'!M30</f>
        <v>…</v>
      </c>
      <c r="N122" s="255" t="str">
        <f>'4a Functions'!N30</f>
        <v>…</v>
      </c>
      <c r="O122" s="255" t="str">
        <f>'4a Functions'!O30</f>
        <v>…</v>
      </c>
      <c r="P122" s="255" t="str">
        <f>'4a Functions'!P30</f>
        <v>…</v>
      </c>
      <c r="Q122" s="255">
        <f>'4a Functions'!Q30</f>
        <v>0</v>
      </c>
      <c r="R122" s="255" t="str">
        <f>'4a Functions'!R30</f>
        <v>…</v>
      </c>
    </row>
    <row r="123" spans="3:18" ht="15.75" customHeight="1">
      <c r="C123" s="255">
        <f>'4a Functions'!C31</f>
        <v>0</v>
      </c>
      <c r="D123" s="255" t="str">
        <f>'4a Functions'!D31</f>
        <v>Recreation, culture, and religion (708)</v>
      </c>
      <c r="E123" s="255">
        <f>'4a Functions'!E31</f>
        <v>0</v>
      </c>
      <c r="F123" s="255">
        <f>'4a Functions'!F31</f>
        <v>0</v>
      </c>
      <c r="G123" s="255">
        <f>'4a Functions'!G31</f>
        <v>0</v>
      </c>
      <c r="H123" s="255">
        <f>'4a Functions'!H31</f>
        <v>0</v>
      </c>
      <c r="I123" s="255">
        <f>'4a Functions'!I31</f>
        <v>0</v>
      </c>
      <c r="J123" s="255">
        <f>'4a Functions'!J31</f>
        <v>0</v>
      </c>
      <c r="K123" s="255">
        <f>'4a Functions'!K31</f>
        <v>0</v>
      </c>
      <c r="L123" s="255">
        <f>'4a Functions'!L31</f>
        <v>0</v>
      </c>
      <c r="M123" s="255">
        <f>'4a Functions'!M31</f>
        <v>0</v>
      </c>
      <c r="N123" s="255">
        <f>'4a Functions'!N31</f>
        <v>0</v>
      </c>
      <c r="O123" s="255">
        <f>'4a Functions'!O31</f>
        <v>0</v>
      </c>
      <c r="P123" s="255">
        <f>'4a Functions'!P31</f>
        <v>0</v>
      </c>
      <c r="Q123" s="255">
        <f>'4a Functions'!Q31</f>
        <v>0</v>
      </c>
      <c r="R123" s="255">
        <f>'4a Functions'!R31</f>
        <v>0</v>
      </c>
    </row>
    <row r="124" spans="3:18" ht="15.75" customHeight="1">
      <c r="C124" s="255" t="str">
        <f>'4a Functions'!C32</f>
        <v>R1.20</v>
      </c>
      <c r="D124" s="255" t="str">
        <f>'4a Functions'!D32</f>
        <v>Recreation and sporting services (7081) – includes parks</v>
      </c>
      <c r="E124" s="255">
        <f>'4a Functions'!E32</f>
        <v>0</v>
      </c>
      <c r="F124" s="255" t="str">
        <f>'4a Functions'!F32</f>
        <v>S2</v>
      </c>
      <c r="G124" s="255" t="str">
        <f>'4a Functions'!G32</f>
        <v>…</v>
      </c>
      <c r="H124" s="255" t="str">
        <f>'4a Functions'!H32</f>
        <v>…</v>
      </c>
      <c r="I124" s="255" t="str">
        <f>'4a Functions'!I32</f>
        <v>S2</v>
      </c>
      <c r="J124" s="255" t="str">
        <f>'4a Functions'!J32</f>
        <v>…</v>
      </c>
      <c r="K124" s="255">
        <f>'4a Functions'!K32</f>
        <v>0</v>
      </c>
      <c r="L124" s="255" t="str">
        <f>'4a Functions'!L32</f>
        <v>…</v>
      </c>
      <c r="M124" s="255" t="str">
        <f>'4a Functions'!M32</f>
        <v>…</v>
      </c>
      <c r="N124" s="255" t="str">
        <f>'4a Functions'!N32</f>
        <v>…</v>
      </c>
      <c r="O124" s="255" t="str">
        <f>'4a Functions'!O32</f>
        <v>…</v>
      </c>
      <c r="P124" s="255" t="str">
        <f>'4a Functions'!P32</f>
        <v>…</v>
      </c>
      <c r="Q124" s="255">
        <f>'4a Functions'!Q32</f>
        <v>0</v>
      </c>
      <c r="R124" s="255" t="str">
        <f>'4a Functions'!R32</f>
        <v>Yes</v>
      </c>
    </row>
    <row r="125" spans="3:18" ht="15.75" customHeight="1">
      <c r="C125" s="255" t="str">
        <f>'4a Functions'!C33</f>
        <v>R1.21</v>
      </c>
      <c r="D125" s="255" t="str">
        <f>'4a Functions'!D33</f>
        <v>Cultural, religious and other community services (7082, 7084)</v>
      </c>
      <c r="E125" s="255">
        <f>'4a Functions'!E33</f>
        <v>0</v>
      </c>
      <c r="F125" s="255" t="str">
        <f>'4a Functions'!F33</f>
        <v>S2</v>
      </c>
      <c r="G125" s="255" t="str">
        <f>'4a Functions'!G33</f>
        <v>…</v>
      </c>
      <c r="H125" s="255" t="str">
        <f>'4a Functions'!H33</f>
        <v>…</v>
      </c>
      <c r="I125" s="255" t="str">
        <f>'4a Functions'!I33</f>
        <v>S2</v>
      </c>
      <c r="J125" s="255" t="str">
        <f>'4a Functions'!J33</f>
        <v>…</v>
      </c>
      <c r="K125" s="255">
        <f>'4a Functions'!K33</f>
        <v>0</v>
      </c>
      <c r="L125" s="255" t="str">
        <f>'4a Functions'!L33</f>
        <v>…</v>
      </c>
      <c r="M125" s="255" t="str">
        <f>'4a Functions'!M33</f>
        <v>…</v>
      </c>
      <c r="N125" s="255" t="str">
        <f>'4a Functions'!N33</f>
        <v>…</v>
      </c>
      <c r="O125" s="255" t="str">
        <f>'4a Functions'!O33</f>
        <v>…</v>
      </c>
      <c r="P125" s="255" t="str">
        <f>'4a Functions'!P33</f>
        <v>…</v>
      </c>
      <c r="Q125" s="255">
        <f>'4a Functions'!Q33</f>
        <v>0</v>
      </c>
      <c r="R125" s="255" t="str">
        <f>'4a Functions'!R33</f>
        <v>…</v>
      </c>
    </row>
    <row r="126" spans="3:18" ht="15.75" customHeight="1">
      <c r="C126" s="255">
        <f>'4a Functions'!C34</f>
        <v>0</v>
      </c>
      <c r="D126" s="255" t="str">
        <f>'4a Functions'!D34</f>
        <v>Education (709)</v>
      </c>
      <c r="E126" s="255">
        <f>'4a Functions'!E34</f>
        <v>0</v>
      </c>
      <c r="F126" s="255">
        <f>'4a Functions'!F34</f>
        <v>0</v>
      </c>
      <c r="G126" s="255">
        <f>'4a Functions'!G34</f>
        <v>0</v>
      </c>
      <c r="H126" s="255">
        <f>'4a Functions'!H34</f>
        <v>0</v>
      </c>
      <c r="I126" s="255">
        <f>'4a Functions'!I34</f>
        <v>0</v>
      </c>
      <c r="J126" s="255">
        <f>'4a Functions'!J34</f>
        <v>0</v>
      </c>
      <c r="K126" s="255">
        <f>'4a Functions'!K34</f>
        <v>0</v>
      </c>
      <c r="L126" s="255">
        <f>'4a Functions'!L34</f>
        <v>0</v>
      </c>
      <c r="M126" s="255">
        <f>'4a Functions'!M34</f>
        <v>0</v>
      </c>
      <c r="N126" s="255">
        <f>'4a Functions'!N34</f>
        <v>0</v>
      </c>
      <c r="O126" s="255">
        <f>'4a Functions'!O34</f>
        <v>0</v>
      </c>
      <c r="P126" s="255">
        <f>'4a Functions'!P34</f>
        <v>0</v>
      </c>
      <c r="Q126" s="255">
        <f>'4a Functions'!Q34</f>
        <v>0</v>
      </c>
      <c r="R126" s="255">
        <f>'4a Functions'!R34</f>
        <v>0</v>
      </c>
    </row>
    <row r="127" spans="3:18" ht="15.75" customHeight="1">
      <c r="C127" s="255" t="str">
        <f>'4a Functions'!C35</f>
        <v>R1.22</v>
      </c>
      <c r="D127" s="255" t="str">
        <f>'4a Functions'!D35</f>
        <v>Pre-primary Education (70911)</v>
      </c>
      <c r="E127" s="255">
        <f>'4a Functions'!E35</f>
        <v>0</v>
      </c>
      <c r="F127" s="255" t="str">
        <f>'4a Functions'!F35</f>
        <v>S2</v>
      </c>
      <c r="G127" s="255" t="str">
        <f>'4a Functions'!G35</f>
        <v>…</v>
      </c>
      <c r="H127" s="255" t="str">
        <f>'4a Functions'!H35</f>
        <v>…</v>
      </c>
      <c r="I127" s="255" t="str">
        <f>'4a Functions'!I35</f>
        <v>S2</v>
      </c>
      <c r="J127" s="255" t="str">
        <f>'4a Functions'!J35</f>
        <v>…</v>
      </c>
      <c r="K127" s="255">
        <f>'4a Functions'!K35</f>
        <v>0</v>
      </c>
      <c r="L127" s="255" t="str">
        <f>'4a Functions'!L35</f>
        <v>…</v>
      </c>
      <c r="M127" s="255" t="str">
        <f>'4a Functions'!M35</f>
        <v>…</v>
      </c>
      <c r="N127" s="255" t="str">
        <f>'4a Functions'!N35</f>
        <v>…</v>
      </c>
      <c r="O127" s="255" t="str">
        <f>'4a Functions'!O35</f>
        <v>…</v>
      </c>
      <c r="P127" s="255" t="str">
        <f>'4a Functions'!P35</f>
        <v>…</v>
      </c>
      <c r="Q127" s="255">
        <f>'4a Functions'!Q35</f>
        <v>0</v>
      </c>
      <c r="R127" s="255" t="str">
        <f>'4a Functions'!R35</f>
        <v>…</v>
      </c>
    </row>
    <row r="128" spans="3:18" ht="15.75" customHeight="1">
      <c r="C128" s="255" t="str">
        <f>'4a Functions'!C36</f>
        <v>R1.23</v>
      </c>
      <c r="D128" s="255" t="str">
        <f>'4a Functions'!D36</f>
        <v>Primary Education (70912)</v>
      </c>
      <c r="E128" s="255">
        <f>'4a Functions'!E36</f>
        <v>0</v>
      </c>
      <c r="F128" s="255" t="str">
        <f>'4a Functions'!F36</f>
        <v>S2</v>
      </c>
      <c r="G128" s="255" t="str">
        <f>'4a Functions'!G36</f>
        <v>…</v>
      </c>
      <c r="H128" s="255" t="str">
        <f>'4a Functions'!H36</f>
        <v>…</v>
      </c>
      <c r="I128" s="255" t="str">
        <f>'4a Functions'!I36</f>
        <v>S2</v>
      </c>
      <c r="J128" s="255" t="str">
        <f>'4a Functions'!J36</f>
        <v>…</v>
      </c>
      <c r="K128" s="255">
        <f>'4a Functions'!K36</f>
        <v>0</v>
      </c>
      <c r="L128" s="255" t="str">
        <f>'4a Functions'!L36</f>
        <v>…</v>
      </c>
      <c r="M128" s="255" t="str">
        <f>'4a Functions'!M36</f>
        <v>…</v>
      </c>
      <c r="N128" s="255" t="str">
        <f>'4a Functions'!N36</f>
        <v>…</v>
      </c>
      <c r="O128" s="255" t="str">
        <f>'4a Functions'!O36</f>
        <v>…</v>
      </c>
      <c r="P128" s="255" t="str">
        <f>'4a Functions'!P36</f>
        <v>…</v>
      </c>
      <c r="Q128" s="255">
        <f>'4a Functions'!Q36</f>
        <v>0</v>
      </c>
      <c r="R128" s="255" t="str">
        <f>'4a Functions'!R36</f>
        <v>…</v>
      </c>
    </row>
    <row r="129" spans="1:26" ht="15.75" customHeight="1">
      <c r="C129" s="255" t="str">
        <f>'4a Functions'!C37</f>
        <v>R1.24</v>
      </c>
      <c r="D129" s="255" t="str">
        <f>'4a Functions'!D37</f>
        <v>Secondary Education (7092)</v>
      </c>
      <c r="E129" s="255">
        <f>'4a Functions'!E37</f>
        <v>0</v>
      </c>
      <c r="F129" s="255" t="str">
        <f>'4a Functions'!F37</f>
        <v>S2</v>
      </c>
      <c r="G129" s="255" t="str">
        <f>'4a Functions'!G37</f>
        <v>…</v>
      </c>
      <c r="H129" s="255" t="str">
        <f>'4a Functions'!H37</f>
        <v>…</v>
      </c>
      <c r="I129" s="255" t="str">
        <f>'4a Functions'!I37</f>
        <v>S2</v>
      </c>
      <c r="J129" s="255" t="str">
        <f>'4a Functions'!J37</f>
        <v>…</v>
      </c>
      <c r="K129" s="255">
        <f>'4a Functions'!K37</f>
        <v>0</v>
      </c>
      <c r="L129" s="255" t="str">
        <f>'4a Functions'!L37</f>
        <v>…</v>
      </c>
      <c r="M129" s="255" t="str">
        <f>'4a Functions'!M37</f>
        <v>…</v>
      </c>
      <c r="N129" s="255" t="str">
        <f>'4a Functions'!N37</f>
        <v>…</v>
      </c>
      <c r="O129" s="255" t="str">
        <f>'4a Functions'!O37</f>
        <v>…</v>
      </c>
      <c r="P129" s="255" t="str">
        <f>'4a Functions'!P37</f>
        <v>…</v>
      </c>
      <c r="Q129" s="255">
        <f>'4a Functions'!Q37</f>
        <v>0</v>
      </c>
      <c r="R129" s="255" t="str">
        <f>'4a Functions'!R37</f>
        <v>…</v>
      </c>
    </row>
    <row r="130" spans="1:26" ht="15.75" customHeight="1">
      <c r="C130" s="255" t="str">
        <f>'4a Functions'!C38</f>
        <v>R1.25</v>
      </c>
      <c r="D130" s="255" t="str">
        <f>'4a Functions'!D38</f>
        <v>Vocational (postsecondary, nontertiary) Education (7093)</v>
      </c>
      <c r="E130" s="255">
        <f>'4a Functions'!E38</f>
        <v>0</v>
      </c>
      <c r="F130" s="255" t="str">
        <f>'4a Functions'!F38</f>
        <v>S1</v>
      </c>
      <c r="G130" s="255" t="str">
        <f>'4a Functions'!G38</f>
        <v>…</v>
      </c>
      <c r="H130" s="255" t="str">
        <f>'4a Functions'!H38</f>
        <v>…</v>
      </c>
      <c r="I130" s="255" t="str">
        <f>'4a Functions'!I38</f>
        <v>S1</v>
      </c>
      <c r="J130" s="255" t="str">
        <f>'4a Functions'!J38</f>
        <v>…</v>
      </c>
      <c r="K130" s="255">
        <f>'4a Functions'!K38</f>
        <v>0</v>
      </c>
      <c r="L130" s="255" t="str">
        <f>'4a Functions'!L38</f>
        <v>…</v>
      </c>
      <c r="M130" s="255" t="str">
        <f>'4a Functions'!M38</f>
        <v>…</v>
      </c>
      <c r="N130" s="255" t="str">
        <f>'4a Functions'!N38</f>
        <v>…</v>
      </c>
      <c r="O130" s="255" t="str">
        <f>'4a Functions'!O38</f>
        <v>…</v>
      </c>
      <c r="P130" s="255" t="str">
        <f>'4a Functions'!P38</f>
        <v>…</v>
      </c>
      <c r="Q130" s="255">
        <f>'4a Functions'!Q38</f>
        <v>0</v>
      </c>
      <c r="R130" s="255" t="str">
        <f>'4a Functions'!R38</f>
        <v>…</v>
      </c>
    </row>
    <row r="131" spans="1:26" ht="15.75" customHeight="1">
      <c r="C131" s="255" t="str">
        <f>'4a Functions'!C39</f>
        <v>R1.26</v>
      </c>
      <c r="D131" s="255" t="str">
        <f>'4a Functions'!D39</f>
        <v>Tertiary Education (7094)</v>
      </c>
      <c r="E131" s="255">
        <f>'4a Functions'!E39</f>
        <v>0</v>
      </c>
      <c r="F131" s="255" t="str">
        <f>'4a Functions'!F39</f>
        <v>C</v>
      </c>
      <c r="G131" s="255" t="str">
        <f>'4a Functions'!G39</f>
        <v>…</v>
      </c>
      <c r="H131" s="255" t="str">
        <f>'4a Functions'!H39</f>
        <v>…</v>
      </c>
      <c r="I131" s="255" t="str">
        <f>'4a Functions'!I39</f>
        <v>C</v>
      </c>
      <c r="J131" s="255" t="str">
        <f>'4a Functions'!J39</f>
        <v>…</v>
      </c>
      <c r="K131" s="255">
        <f>'4a Functions'!K39</f>
        <v>0</v>
      </c>
      <c r="L131" s="255" t="str">
        <f>'4a Functions'!L39</f>
        <v>…</v>
      </c>
      <c r="M131" s="255" t="str">
        <f>'4a Functions'!M39</f>
        <v>…</v>
      </c>
      <c r="N131" s="255" t="str">
        <f>'4a Functions'!N39</f>
        <v>…</v>
      </c>
      <c r="O131" s="255" t="str">
        <f>'4a Functions'!O39</f>
        <v>…</v>
      </c>
      <c r="P131" s="255" t="str">
        <f>'4a Functions'!P39</f>
        <v>…</v>
      </c>
      <c r="Q131" s="255">
        <f>'4a Functions'!Q39</f>
        <v>0</v>
      </c>
      <c r="R131" s="255" t="str">
        <f>'4a Functions'!R39</f>
        <v>Yes</v>
      </c>
    </row>
    <row r="132" spans="1:26" ht="15.75" customHeight="1">
      <c r="C132" s="255">
        <f>'4a Functions'!C40</f>
        <v>0</v>
      </c>
      <c r="D132" s="255" t="str">
        <f>'4a Functions'!D40</f>
        <v>Social Protection (710)</v>
      </c>
      <c r="E132" s="255">
        <f>'4a Functions'!E40</f>
        <v>0</v>
      </c>
      <c r="F132" s="255">
        <f>'4a Functions'!F40</f>
        <v>0</v>
      </c>
      <c r="G132" s="255">
        <f>'4a Functions'!G40</f>
        <v>0</v>
      </c>
      <c r="H132" s="255">
        <f>'4a Functions'!H40</f>
        <v>0</v>
      </c>
      <c r="I132" s="255">
        <f>'4a Functions'!I40</f>
        <v>0</v>
      </c>
      <c r="J132" s="255">
        <f>'4a Functions'!J40</f>
        <v>0</v>
      </c>
      <c r="K132" s="255">
        <f>'4a Functions'!K40</f>
        <v>0</v>
      </c>
      <c r="L132" s="255">
        <f>'4a Functions'!L40</f>
        <v>0</v>
      </c>
      <c r="M132" s="255">
        <f>'4a Functions'!M40</f>
        <v>0</v>
      </c>
      <c r="N132" s="255">
        <f>'4a Functions'!N40</f>
        <v>0</v>
      </c>
      <c r="O132" s="255">
        <f>'4a Functions'!O40</f>
        <v>0</v>
      </c>
      <c r="P132" s="255">
        <f>'4a Functions'!P40</f>
        <v>0</v>
      </c>
      <c r="Q132" s="255">
        <f>'4a Functions'!Q40</f>
        <v>0</v>
      </c>
      <c r="R132" s="255">
        <f>'4a Functions'!R40</f>
        <v>0</v>
      </c>
    </row>
    <row r="133" spans="1:26" ht="15.75" customHeight="1">
      <c r="C133" s="255" t="str">
        <f>'4a Functions'!C41</f>
        <v>R1.27</v>
      </c>
      <c r="D133" s="255" t="str">
        <f>'4a Functions'!D41</f>
        <v>Social Protection (710)</v>
      </c>
      <c r="E133" s="255">
        <f>'4a Functions'!E41</f>
        <v>0</v>
      </c>
      <c r="F133" s="255" t="str">
        <f>'4a Functions'!F41</f>
        <v>C</v>
      </c>
      <c r="G133" s="255" t="str">
        <f>'4a Functions'!G41</f>
        <v>…</v>
      </c>
      <c r="H133" s="255" t="str">
        <f>'4a Functions'!H41</f>
        <v>…</v>
      </c>
      <c r="I133" s="255" t="str">
        <f>'4a Functions'!I41</f>
        <v>C</v>
      </c>
      <c r="J133" s="255" t="str">
        <f>'4a Functions'!J41</f>
        <v>…</v>
      </c>
      <c r="K133" s="255">
        <f>'4a Functions'!K41</f>
        <v>0</v>
      </c>
      <c r="L133" s="255" t="str">
        <f>'4a Functions'!L41</f>
        <v>…</v>
      </c>
      <c r="M133" s="255" t="str">
        <f>'4a Functions'!M41</f>
        <v>…</v>
      </c>
      <c r="N133" s="255" t="str">
        <f>'4a Functions'!N41</f>
        <v>…</v>
      </c>
      <c r="O133" s="255" t="str">
        <f>'4a Functions'!O41</f>
        <v>…</v>
      </c>
      <c r="P133" s="255" t="str">
        <f>'4a Functions'!P41</f>
        <v>…</v>
      </c>
      <c r="Q133" s="255">
        <f>'4a Functions'!Q41</f>
        <v>0</v>
      </c>
      <c r="R133" s="255" t="str">
        <f>'4a Functions'!R41</f>
        <v>…</v>
      </c>
    </row>
    <row r="134" spans="1:26" ht="15.75" customHeight="1">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row>
    <row r="135" spans="1:26" ht="15.75" customHeight="1"/>
    <row r="136" spans="1:26" ht="15.75" customHeight="1">
      <c r="C136" s="255" t="str">
        <f>'4b Functions'!C9</f>
        <v>R1.1</v>
      </c>
      <c r="D136" s="255" t="str">
        <f>'4b Functions'!D9</f>
        <v>Civil administration (registration of births/marriages/deaths)*</v>
      </c>
      <c r="E136" s="255">
        <f>'4b Functions'!E9</f>
        <v>0</v>
      </c>
      <c r="F136" s="255" t="str">
        <f>'4b Functions'!F9</f>
        <v>…</v>
      </c>
      <c r="G136" s="255">
        <f>'4b Functions'!G9</f>
        <v>0</v>
      </c>
      <c r="H136" s="255" t="str">
        <f>'4b Functions'!H9</f>
        <v>…</v>
      </c>
      <c r="I136" s="255">
        <f>'4b Functions'!I9</f>
        <v>0</v>
      </c>
      <c r="J136" s="255" t="str">
        <f>'4b Functions'!J9</f>
        <v>…</v>
      </c>
      <c r="K136" s="255">
        <f>'4b Functions'!K9</f>
        <v>0</v>
      </c>
      <c r="L136" s="255" t="str">
        <f>'4b Functions'!L9</f>
        <v>…</v>
      </c>
      <c r="M136" s="255">
        <f>'4b Functions'!M9</f>
        <v>0</v>
      </c>
      <c r="N136" s="255" t="str">
        <f>'4b Functions'!N9</f>
        <v>…</v>
      </c>
    </row>
    <row r="137" spans="1:26" ht="15.75" customHeight="1">
      <c r="C137" s="255">
        <f>'4b Functions'!C10</f>
        <v>0</v>
      </c>
      <c r="D137" s="255" t="str">
        <f>'4b Functions'!D10</f>
        <v>Public Order and Safety (703)</v>
      </c>
      <c r="E137" s="255">
        <f>'4b Functions'!E10</f>
        <v>0</v>
      </c>
      <c r="F137" s="255">
        <f>'4b Functions'!F10</f>
        <v>0</v>
      </c>
      <c r="G137" s="255">
        <f>'4b Functions'!G10</f>
        <v>0</v>
      </c>
      <c r="H137" s="255">
        <f>'4b Functions'!H10</f>
        <v>0</v>
      </c>
      <c r="I137" s="255">
        <f>'4b Functions'!I10</f>
        <v>0</v>
      </c>
      <c r="J137" s="255">
        <f>'4b Functions'!J10</f>
        <v>0</v>
      </c>
      <c r="K137" s="255">
        <f>'4b Functions'!K10</f>
        <v>0</v>
      </c>
      <c r="L137" s="255">
        <f>'4b Functions'!L10</f>
        <v>0</v>
      </c>
      <c r="M137" s="255">
        <f>'4b Functions'!M10</f>
        <v>0</v>
      </c>
      <c r="N137" s="255">
        <f>'4b Functions'!N10</f>
        <v>0</v>
      </c>
    </row>
    <row r="138" spans="1:26" ht="15.75" customHeight="1">
      <c r="C138" s="255" t="str">
        <f>'4b Functions'!C11</f>
        <v>R1.2</v>
      </c>
      <c r="D138" s="255" t="str">
        <f>'4b Functions'!D11</f>
        <v>Police Services (7031)</v>
      </c>
      <c r="E138" s="255">
        <f>'4b Functions'!E11</f>
        <v>0</v>
      </c>
      <c r="F138" s="255" t="str">
        <f>'4b Functions'!F11</f>
        <v>…</v>
      </c>
      <c r="G138" s="255">
        <f>'4b Functions'!G11</f>
        <v>0</v>
      </c>
      <c r="H138" s="255" t="str">
        <f>'4b Functions'!H11</f>
        <v>…</v>
      </c>
      <c r="I138" s="255">
        <f>'4b Functions'!I11</f>
        <v>0</v>
      </c>
      <c r="J138" s="255" t="str">
        <f>'4b Functions'!J11</f>
        <v>…</v>
      </c>
      <c r="K138" s="255">
        <f>'4b Functions'!K11</f>
        <v>0</v>
      </c>
      <c r="L138" s="255" t="str">
        <f>'4b Functions'!L11</f>
        <v>…</v>
      </c>
      <c r="M138" s="255">
        <f>'4b Functions'!M11</f>
        <v>0</v>
      </c>
      <c r="N138" s="255" t="str">
        <f>'4b Functions'!N11</f>
        <v>…</v>
      </c>
    </row>
    <row r="139" spans="1:26" ht="15.75" customHeight="1">
      <c r="C139" s="255" t="str">
        <f>'4b Functions'!C12</f>
        <v>R1.3</v>
      </c>
      <c r="D139" s="255" t="str">
        <f>'4b Functions'!D12</f>
        <v>Fire protection (7032)</v>
      </c>
      <c r="E139" s="255">
        <f>'4b Functions'!E12</f>
        <v>0</v>
      </c>
      <c r="F139" s="255" t="str">
        <f>'4b Functions'!F12</f>
        <v>…</v>
      </c>
      <c r="G139" s="255">
        <f>'4b Functions'!G12</f>
        <v>0</v>
      </c>
      <c r="H139" s="255" t="str">
        <f>'4b Functions'!H12</f>
        <v>…</v>
      </c>
      <c r="I139" s="255">
        <f>'4b Functions'!I12</f>
        <v>0</v>
      </c>
      <c r="J139" s="255" t="str">
        <f>'4b Functions'!J12</f>
        <v>…</v>
      </c>
      <c r="K139" s="255">
        <f>'4b Functions'!K12</f>
        <v>0</v>
      </c>
      <c r="L139" s="255" t="str">
        <f>'4b Functions'!L12</f>
        <v>…</v>
      </c>
      <c r="M139" s="255">
        <f>'4b Functions'!M12</f>
        <v>0</v>
      </c>
      <c r="N139" s="255" t="str">
        <f>'4b Functions'!N12</f>
        <v>…</v>
      </c>
    </row>
    <row r="140" spans="1:26" ht="15.75" customHeight="1">
      <c r="C140" s="255">
        <f>'4b Functions'!C13</f>
        <v>0</v>
      </c>
      <c r="D140" s="255" t="str">
        <f>'4b Functions'!D13</f>
        <v>Economic Affairs (704)</v>
      </c>
      <c r="E140" s="255">
        <f>'4b Functions'!E13</f>
        <v>0</v>
      </c>
      <c r="F140" s="255">
        <f>'4b Functions'!F13</f>
        <v>0</v>
      </c>
      <c r="G140" s="255">
        <f>'4b Functions'!G13</f>
        <v>0</v>
      </c>
      <c r="H140" s="255">
        <f>'4b Functions'!H13</f>
        <v>0</v>
      </c>
      <c r="I140" s="255">
        <f>'4b Functions'!I13</f>
        <v>0</v>
      </c>
      <c r="J140" s="255">
        <f>'4b Functions'!J13</f>
        <v>0</v>
      </c>
      <c r="K140" s="255">
        <f>'4b Functions'!K13</f>
        <v>0</v>
      </c>
      <c r="L140" s="255">
        <f>'4b Functions'!L13</f>
        <v>0</v>
      </c>
      <c r="M140" s="255">
        <f>'4b Functions'!M13</f>
        <v>0</v>
      </c>
      <c r="N140" s="255">
        <f>'4b Functions'!N13</f>
        <v>0</v>
      </c>
    </row>
    <row r="141" spans="1:26" ht="15.75" customHeight="1">
      <c r="C141" s="255" t="str">
        <f>'4b Functions'!C14</f>
        <v>R1.4</v>
      </c>
      <c r="D141" s="255" t="str">
        <f>'4b Functions'!D14</f>
        <v>Agricultural extension / livestock services (70421*)</v>
      </c>
      <c r="E141" s="255">
        <f>'4b Functions'!E14</f>
        <v>0</v>
      </c>
      <c r="F141" s="255" t="str">
        <f>'4b Functions'!F14</f>
        <v>…</v>
      </c>
      <c r="G141" s="255">
        <f>'4b Functions'!G14</f>
        <v>0</v>
      </c>
      <c r="H141" s="255" t="str">
        <f>'4b Functions'!H14</f>
        <v>…</v>
      </c>
      <c r="I141" s="255">
        <f>'4b Functions'!I14</f>
        <v>0</v>
      </c>
      <c r="J141" s="255" t="str">
        <f>'4b Functions'!J14</f>
        <v>…</v>
      </c>
      <c r="K141" s="255">
        <f>'4b Functions'!K14</f>
        <v>0</v>
      </c>
      <c r="L141" s="255" t="str">
        <f>'4b Functions'!L14</f>
        <v>…</v>
      </c>
      <c r="M141" s="255">
        <f>'4b Functions'!M14</f>
        <v>0</v>
      </c>
      <c r="N141" s="255" t="str">
        <f>'4b Functions'!N14</f>
        <v>…</v>
      </c>
    </row>
    <row r="142" spans="1:26" ht="15.75" customHeight="1">
      <c r="C142" s="255" t="str">
        <f>'4b Functions'!C15</f>
        <v>R1.5</v>
      </c>
      <c r="D142" s="255" t="str">
        <f>'4b Functions'!D15</f>
        <v>Irrigation (70421*)</v>
      </c>
      <c r="E142" s="255">
        <f>'4b Functions'!E15</f>
        <v>0</v>
      </c>
      <c r="F142" s="255" t="str">
        <f>'4b Functions'!F15</f>
        <v>…</v>
      </c>
      <c r="G142" s="255">
        <f>'4b Functions'!G15</f>
        <v>0</v>
      </c>
      <c r="H142" s="255" t="str">
        <f>'4b Functions'!H15</f>
        <v>…</v>
      </c>
      <c r="I142" s="255">
        <f>'4b Functions'!I15</f>
        <v>0</v>
      </c>
      <c r="J142" s="255" t="str">
        <f>'4b Functions'!J15</f>
        <v>…</v>
      </c>
      <c r="K142" s="255">
        <f>'4b Functions'!K15</f>
        <v>0</v>
      </c>
      <c r="L142" s="255" t="str">
        <f>'4b Functions'!L15</f>
        <v>…</v>
      </c>
      <c r="M142" s="255">
        <f>'4b Functions'!M15</f>
        <v>0</v>
      </c>
      <c r="N142" s="255" t="str">
        <f>'4b Functions'!N15</f>
        <v>…</v>
      </c>
    </row>
    <row r="143" spans="1:26" ht="15.75" customHeight="1">
      <c r="C143" s="255" t="str">
        <f>'4b Functions'!C16</f>
        <v>R1.7</v>
      </c>
      <c r="D143" s="255" t="str">
        <f>'4b Functions'!D16</f>
        <v>Roads transportation (70451)</v>
      </c>
      <c r="E143" s="255">
        <f>'4b Functions'!E16</f>
        <v>0</v>
      </c>
      <c r="F143" s="255" t="str">
        <f>'4b Functions'!F16</f>
        <v>…</v>
      </c>
      <c r="G143" s="255">
        <f>'4b Functions'!G16</f>
        <v>0</v>
      </c>
      <c r="H143" s="255" t="str">
        <f>'4b Functions'!H16</f>
        <v>…</v>
      </c>
      <c r="I143" s="255">
        <f>'4b Functions'!I16</f>
        <v>0</v>
      </c>
      <c r="J143" s="255" t="str">
        <f>'4b Functions'!J16</f>
        <v>…</v>
      </c>
      <c r="K143" s="255">
        <f>'4b Functions'!K16</f>
        <v>0</v>
      </c>
      <c r="L143" s="255" t="str">
        <f>'4b Functions'!L16</f>
        <v>…</v>
      </c>
      <c r="M143" s="255">
        <f>'4b Functions'!M16</f>
        <v>0</v>
      </c>
      <c r="N143" s="255" t="str">
        <f>'4b Functions'!N16</f>
        <v>…</v>
      </c>
    </row>
    <row r="144" spans="1:26" ht="15.75" customHeight="1">
      <c r="C144" s="255" t="str">
        <f>'4b Functions'!C17</f>
        <v>R1.8</v>
      </c>
      <c r="D144" s="255" t="str">
        <f>'4b Functions'!D17</f>
        <v>Public transit (70456)</v>
      </c>
      <c r="E144" s="255">
        <f>'4b Functions'!E17</f>
        <v>0</v>
      </c>
      <c r="F144" s="255" t="str">
        <f>'4b Functions'!F17</f>
        <v>…</v>
      </c>
      <c r="G144" s="255">
        <f>'4b Functions'!G17</f>
        <v>0</v>
      </c>
      <c r="H144" s="255" t="str">
        <f>'4b Functions'!H17</f>
        <v>…</v>
      </c>
      <c r="I144" s="255">
        <f>'4b Functions'!I17</f>
        <v>0</v>
      </c>
      <c r="J144" s="255" t="str">
        <f>'4b Functions'!J17</f>
        <v>…</v>
      </c>
      <c r="K144" s="255">
        <f>'4b Functions'!K17</f>
        <v>0</v>
      </c>
      <c r="L144" s="255" t="str">
        <f>'4b Functions'!L17</f>
        <v>…</v>
      </c>
      <c r="M144" s="255">
        <f>'4b Functions'!M17</f>
        <v>0</v>
      </c>
      <c r="N144" s="255" t="str">
        <f>'4b Functions'!N17</f>
        <v>…</v>
      </c>
    </row>
    <row r="145" spans="3:14" ht="15.75" customHeight="1">
      <c r="C145" s="255" t="str">
        <f>'4b Functions'!C18</f>
        <v>R1.9</v>
      </c>
      <c r="D145" s="255" t="str">
        <f>'4b Functions'!D18</f>
        <v>Local markets, LED and labor development (70471*)</v>
      </c>
      <c r="E145" s="255">
        <f>'4b Functions'!E18</f>
        <v>0</v>
      </c>
      <c r="F145" s="255" t="str">
        <f>'4b Functions'!F18</f>
        <v>…</v>
      </c>
      <c r="G145" s="255">
        <f>'4b Functions'!G18</f>
        <v>0</v>
      </c>
      <c r="H145" s="255" t="str">
        <f>'4b Functions'!H18</f>
        <v>…</v>
      </c>
      <c r="I145" s="255">
        <f>'4b Functions'!I18</f>
        <v>0</v>
      </c>
      <c r="J145" s="255" t="str">
        <f>'4b Functions'!J18</f>
        <v>…</v>
      </c>
      <c r="K145" s="255">
        <f>'4b Functions'!K18</f>
        <v>0</v>
      </c>
      <c r="L145" s="255" t="str">
        <f>'4b Functions'!L18</f>
        <v>…</v>
      </c>
      <c r="M145" s="255">
        <f>'4b Functions'!M18</f>
        <v>0</v>
      </c>
      <c r="N145" s="255" t="str">
        <f>'4b Functions'!N18</f>
        <v>…</v>
      </c>
    </row>
    <row r="146" spans="3:14" ht="15.75" customHeight="1">
      <c r="C146" s="255">
        <f>'4b Functions'!C19</f>
        <v>0</v>
      </c>
      <c r="D146" s="255" t="str">
        <f>'4b Functions'!D19</f>
        <v>Environmental Protection (705)</v>
      </c>
      <c r="E146" s="255">
        <f>'4b Functions'!E19</f>
        <v>0</v>
      </c>
      <c r="F146" s="255">
        <f>'4b Functions'!F19</f>
        <v>0</v>
      </c>
      <c r="G146" s="255">
        <f>'4b Functions'!G19</f>
        <v>0</v>
      </c>
      <c r="H146" s="255">
        <f>'4b Functions'!H19</f>
        <v>0</v>
      </c>
      <c r="I146" s="255">
        <f>'4b Functions'!I19</f>
        <v>0</v>
      </c>
      <c r="J146" s="255">
        <f>'4b Functions'!J19</f>
        <v>0</v>
      </c>
      <c r="K146" s="255">
        <f>'4b Functions'!K19</f>
        <v>0</v>
      </c>
      <c r="L146" s="255">
        <f>'4b Functions'!L19</f>
        <v>0</v>
      </c>
      <c r="M146" s="255">
        <f>'4b Functions'!M19</f>
        <v>0</v>
      </c>
      <c r="N146" s="255">
        <f>'4b Functions'!N19</f>
        <v>0</v>
      </c>
    </row>
    <row r="147" spans="3:14" ht="15.75" customHeight="1">
      <c r="C147" s="255" t="str">
        <f>'4b Functions'!C20</f>
        <v>R1.11</v>
      </c>
      <c r="D147" s="255" t="str">
        <f>'4b Functions'!D20</f>
        <v>Waste management (7051)</v>
      </c>
      <c r="E147" s="255">
        <f>'4b Functions'!E20</f>
        <v>0</v>
      </c>
      <c r="F147" s="255" t="str">
        <f>'4b Functions'!F20</f>
        <v>…</v>
      </c>
      <c r="G147" s="255">
        <f>'4b Functions'!G20</f>
        <v>0</v>
      </c>
      <c r="H147" s="255" t="str">
        <f>'4b Functions'!H20</f>
        <v>…</v>
      </c>
      <c r="I147" s="255">
        <f>'4b Functions'!I20</f>
        <v>0</v>
      </c>
      <c r="J147" s="255" t="str">
        <f>'4b Functions'!J20</f>
        <v>…</v>
      </c>
      <c r="K147" s="255">
        <f>'4b Functions'!K20</f>
        <v>0</v>
      </c>
      <c r="L147" s="255" t="str">
        <f>'4b Functions'!L20</f>
        <v>…</v>
      </c>
      <c r="M147" s="255">
        <f>'4b Functions'!M20</f>
        <v>0</v>
      </c>
      <c r="N147" s="255" t="str">
        <f>'4b Functions'!N20</f>
        <v>…</v>
      </c>
    </row>
    <row r="148" spans="3:14" ht="15.75" customHeight="1">
      <c r="C148" s="255" t="str">
        <f>'4b Functions'!C21</f>
        <v>R1.12</v>
      </c>
      <c r="D148" s="255" t="str">
        <f>'4b Functions'!D21</f>
        <v>Waste water management (7052)</v>
      </c>
      <c r="E148" s="255">
        <f>'4b Functions'!E21</f>
        <v>0</v>
      </c>
      <c r="F148" s="255" t="str">
        <f>'4b Functions'!F21</f>
        <v>…</v>
      </c>
      <c r="G148" s="255">
        <f>'4b Functions'!G21</f>
        <v>0</v>
      </c>
      <c r="H148" s="255" t="str">
        <f>'4b Functions'!H21</f>
        <v>…</v>
      </c>
      <c r="I148" s="255">
        <f>'4b Functions'!I21</f>
        <v>0</v>
      </c>
      <c r="J148" s="255" t="str">
        <f>'4b Functions'!J21</f>
        <v>…</v>
      </c>
      <c r="K148" s="255">
        <f>'4b Functions'!K21</f>
        <v>0</v>
      </c>
      <c r="L148" s="255" t="str">
        <f>'4b Functions'!L21</f>
        <v>…</v>
      </c>
      <c r="M148" s="255">
        <f>'4b Functions'!M21</f>
        <v>0</v>
      </c>
      <c r="N148" s="255" t="str">
        <f>'4b Functions'!N21</f>
        <v>…</v>
      </c>
    </row>
    <row r="149" spans="3:14" ht="15.75" customHeight="1">
      <c r="C149" s="255" t="str">
        <f>'4b Functions'!C22</f>
        <v>R1.13</v>
      </c>
      <c r="D149" s="255" t="str">
        <f>'4b Functions'!D22</f>
        <v>Protection of biodiversity and landscape (7054)</v>
      </c>
      <c r="E149" s="255">
        <f>'4b Functions'!E22</f>
        <v>0</v>
      </c>
      <c r="F149" s="255" t="str">
        <f>'4b Functions'!F22</f>
        <v>…</v>
      </c>
      <c r="G149" s="255">
        <f>'4b Functions'!G22</f>
        <v>0</v>
      </c>
      <c r="H149" s="255" t="str">
        <f>'4b Functions'!H22</f>
        <v>…</v>
      </c>
      <c r="I149" s="255">
        <f>'4b Functions'!I22</f>
        <v>0</v>
      </c>
      <c r="J149" s="255" t="str">
        <f>'4b Functions'!J22</f>
        <v>…</v>
      </c>
      <c r="K149" s="255">
        <f>'4b Functions'!K22</f>
        <v>0</v>
      </c>
      <c r="L149" s="255" t="str">
        <f>'4b Functions'!L22</f>
        <v>…</v>
      </c>
      <c r="M149" s="255">
        <f>'4b Functions'!M22</f>
        <v>0</v>
      </c>
      <c r="N149" s="255" t="str">
        <f>'4b Functions'!N22</f>
        <v>…</v>
      </c>
    </row>
    <row r="150" spans="3:14" ht="15.75" customHeight="1">
      <c r="C150" s="255">
        <f>'4b Functions'!C23</f>
        <v>0</v>
      </c>
      <c r="D150" s="255" t="str">
        <f>'4b Functions'!D23</f>
        <v>Housing and Community Amenities (706)</v>
      </c>
      <c r="E150" s="255">
        <f>'4b Functions'!E23</f>
        <v>0</v>
      </c>
      <c r="F150" s="255">
        <f>'4b Functions'!F23</f>
        <v>0</v>
      </c>
      <c r="G150" s="255">
        <f>'4b Functions'!G23</f>
        <v>0</v>
      </c>
      <c r="H150" s="255">
        <f>'4b Functions'!H23</f>
        <v>0</v>
      </c>
      <c r="I150" s="255">
        <f>'4b Functions'!I23</f>
        <v>0</v>
      </c>
      <c r="J150" s="255">
        <f>'4b Functions'!J23</f>
        <v>0</v>
      </c>
      <c r="K150" s="255">
        <f>'4b Functions'!K23</f>
        <v>0</v>
      </c>
      <c r="L150" s="255">
        <f>'4b Functions'!L23</f>
        <v>0</v>
      </c>
      <c r="M150" s="255">
        <f>'4b Functions'!M23</f>
        <v>0</v>
      </c>
      <c r="N150" s="255">
        <f>'4b Functions'!N23</f>
        <v>0</v>
      </c>
    </row>
    <row r="151" spans="3:14" ht="15.75" customHeight="1">
      <c r="C151" s="255" t="str">
        <f>'4b Functions'!C24</f>
        <v>R1.14</v>
      </c>
      <c r="D151" s="255" t="str">
        <f>'4b Functions'!D24</f>
        <v>Housing development (7061)</v>
      </c>
      <c r="E151" s="255">
        <f>'4b Functions'!E24</f>
        <v>0</v>
      </c>
      <c r="F151" s="255" t="str">
        <f>'4b Functions'!F24</f>
        <v>…</v>
      </c>
      <c r="G151" s="255">
        <f>'4b Functions'!G24</f>
        <v>0</v>
      </c>
      <c r="H151" s="255" t="str">
        <f>'4b Functions'!H24</f>
        <v>…</v>
      </c>
      <c r="I151" s="255">
        <f>'4b Functions'!I24</f>
        <v>0</v>
      </c>
      <c r="J151" s="255" t="str">
        <f>'4b Functions'!J24</f>
        <v>…</v>
      </c>
      <c r="K151" s="255">
        <f>'4b Functions'!K24</f>
        <v>0</v>
      </c>
      <c r="L151" s="255" t="str">
        <f>'4b Functions'!L24</f>
        <v>…</v>
      </c>
      <c r="M151" s="255">
        <f>'4b Functions'!M24</f>
        <v>0</v>
      </c>
      <c r="N151" s="255" t="str">
        <f>'4b Functions'!N24</f>
        <v>…</v>
      </c>
    </row>
    <row r="152" spans="3:14" ht="15.75" customHeight="1">
      <c r="C152" s="255" t="str">
        <f>'4b Functions'!C25</f>
        <v>R1.15</v>
      </c>
      <c r="D152" s="255" t="str">
        <f>'4b Functions'!D25</f>
        <v>Community development (7062)</v>
      </c>
      <c r="E152" s="255">
        <f>'4b Functions'!E25</f>
        <v>0</v>
      </c>
      <c r="F152" s="255" t="str">
        <f>'4b Functions'!F25</f>
        <v>…</v>
      </c>
      <c r="G152" s="255">
        <f>'4b Functions'!G25</f>
        <v>0</v>
      </c>
      <c r="H152" s="255" t="str">
        <f>'4b Functions'!H25</f>
        <v>…</v>
      </c>
      <c r="I152" s="255">
        <f>'4b Functions'!I25</f>
        <v>0</v>
      </c>
      <c r="J152" s="255" t="str">
        <f>'4b Functions'!J25</f>
        <v>…</v>
      </c>
      <c r="K152" s="255">
        <f>'4b Functions'!K25</f>
        <v>0</v>
      </c>
      <c r="L152" s="255" t="str">
        <f>'4b Functions'!L25</f>
        <v>…</v>
      </c>
      <c r="M152" s="255">
        <f>'4b Functions'!M25</f>
        <v>0</v>
      </c>
      <c r="N152" s="255" t="str">
        <f>'4b Functions'!N25</f>
        <v>…</v>
      </c>
    </row>
    <row r="153" spans="3:14" ht="15.75" customHeight="1">
      <c r="C153" s="255" t="str">
        <f>'4b Functions'!C26</f>
        <v>R1.16</v>
      </c>
      <c r="D153" s="255" t="str">
        <f>'4b Functions'!D26</f>
        <v>Water supply (7063)</v>
      </c>
      <c r="E153" s="255">
        <f>'4b Functions'!E26</f>
        <v>0</v>
      </c>
      <c r="F153" s="255" t="str">
        <f>'4b Functions'!F26</f>
        <v>…</v>
      </c>
      <c r="G153" s="255">
        <f>'4b Functions'!G26</f>
        <v>0</v>
      </c>
      <c r="H153" s="255" t="str">
        <f>'4b Functions'!H26</f>
        <v>…</v>
      </c>
      <c r="I153" s="255">
        <f>'4b Functions'!I26</f>
        <v>0</v>
      </c>
      <c r="J153" s="255" t="str">
        <f>'4b Functions'!J26</f>
        <v>…</v>
      </c>
      <c r="K153" s="255">
        <f>'4b Functions'!K26</f>
        <v>0</v>
      </c>
      <c r="L153" s="255" t="str">
        <f>'4b Functions'!L26</f>
        <v>…</v>
      </c>
      <c r="M153" s="255">
        <f>'4b Functions'!M26</f>
        <v>0</v>
      </c>
      <c r="N153" s="255" t="str">
        <f>'4b Functions'!N26</f>
        <v>…</v>
      </c>
    </row>
    <row r="154" spans="3:14" ht="15.75" customHeight="1">
      <c r="C154" s="255" t="str">
        <f>'4b Functions'!C27</f>
        <v>R1.17</v>
      </c>
      <c r="D154" s="255" t="str">
        <f>'4b Functions'!D27</f>
        <v>Street lighting (7064)</v>
      </c>
      <c r="E154" s="255">
        <f>'4b Functions'!E27</f>
        <v>0</v>
      </c>
      <c r="F154" s="255" t="str">
        <f>'4b Functions'!F27</f>
        <v>…</v>
      </c>
      <c r="G154" s="255">
        <f>'4b Functions'!G27</f>
        <v>0</v>
      </c>
      <c r="H154" s="255" t="str">
        <f>'4b Functions'!H27</f>
        <v>…</v>
      </c>
      <c r="I154" s="255">
        <f>'4b Functions'!I27</f>
        <v>0</v>
      </c>
      <c r="J154" s="255" t="str">
        <f>'4b Functions'!J27</f>
        <v>…</v>
      </c>
      <c r="K154" s="255">
        <f>'4b Functions'!K27</f>
        <v>0</v>
      </c>
      <c r="L154" s="255" t="str">
        <f>'4b Functions'!L27</f>
        <v>…</v>
      </c>
      <c r="M154" s="255">
        <f>'4b Functions'!M27</f>
        <v>0</v>
      </c>
      <c r="N154" s="255" t="str">
        <f>'4b Functions'!N27</f>
        <v>…</v>
      </c>
    </row>
    <row r="155" spans="3:14" ht="15.75" customHeight="1">
      <c r="C155" s="255">
        <f>'4b Functions'!C28</f>
        <v>0</v>
      </c>
      <c r="D155" s="255" t="str">
        <f>'4b Functions'!D28</f>
        <v>Health (707)</v>
      </c>
      <c r="E155" s="255">
        <f>'4b Functions'!E28</f>
        <v>0</v>
      </c>
      <c r="F155" s="255">
        <f>'4b Functions'!F28</f>
        <v>0</v>
      </c>
      <c r="G155" s="255">
        <f>'4b Functions'!G28</f>
        <v>0</v>
      </c>
      <c r="H155" s="255">
        <f>'4b Functions'!H28</f>
        <v>0</v>
      </c>
      <c r="I155" s="255">
        <f>'4b Functions'!I28</f>
        <v>0</v>
      </c>
      <c r="J155" s="255">
        <f>'4b Functions'!J28</f>
        <v>0</v>
      </c>
      <c r="K155" s="255">
        <f>'4b Functions'!K28</f>
        <v>0</v>
      </c>
      <c r="L155" s="255">
        <f>'4b Functions'!L28</f>
        <v>0</v>
      </c>
      <c r="M155" s="255">
        <f>'4b Functions'!M28</f>
        <v>0</v>
      </c>
      <c r="N155" s="255">
        <f>'4b Functions'!N28</f>
        <v>0</v>
      </c>
    </row>
    <row r="156" spans="3:14" ht="15.75" customHeight="1">
      <c r="C156" s="255" t="str">
        <f>'4b Functions'!C29</f>
        <v>R1.18</v>
      </c>
      <c r="D156" s="255" t="str">
        <f>'4b Functions'!D29</f>
        <v>Hospital services (7073)</v>
      </c>
      <c r="E156" s="255">
        <f>'4b Functions'!E29</f>
        <v>0</v>
      </c>
      <c r="F156" s="255" t="str">
        <f>'4b Functions'!F29</f>
        <v>…</v>
      </c>
      <c r="G156" s="255">
        <f>'4b Functions'!G29</f>
        <v>0</v>
      </c>
      <c r="H156" s="255" t="str">
        <f>'4b Functions'!H29</f>
        <v>…</v>
      </c>
      <c r="I156" s="255">
        <f>'4b Functions'!I29</f>
        <v>0</v>
      </c>
      <c r="J156" s="255" t="str">
        <f>'4b Functions'!J29</f>
        <v>…</v>
      </c>
      <c r="K156" s="255">
        <f>'4b Functions'!K29</f>
        <v>0</v>
      </c>
      <c r="L156" s="255" t="str">
        <f>'4b Functions'!L29</f>
        <v>…</v>
      </c>
      <c r="M156" s="255">
        <f>'4b Functions'!M29</f>
        <v>0</v>
      </c>
      <c r="N156" s="255" t="str">
        <f>'4b Functions'!N29</f>
        <v>…</v>
      </c>
    </row>
    <row r="157" spans="3:14" ht="15.75" customHeight="1">
      <c r="C157" s="255" t="str">
        <f>'4b Functions'!C30</f>
        <v>R1.19</v>
      </c>
      <c r="D157" s="255" t="str">
        <f>'4b Functions'!D30</f>
        <v>Public health and outpatient services (7072,7074)</v>
      </c>
      <c r="E157" s="255">
        <f>'4b Functions'!E30</f>
        <v>0</v>
      </c>
      <c r="F157" s="255" t="str">
        <f>'4b Functions'!F30</f>
        <v>…</v>
      </c>
      <c r="G157" s="255">
        <f>'4b Functions'!G30</f>
        <v>0</v>
      </c>
      <c r="H157" s="255" t="str">
        <f>'4b Functions'!H30</f>
        <v>…</v>
      </c>
      <c r="I157" s="255">
        <f>'4b Functions'!I30</f>
        <v>0</v>
      </c>
      <c r="J157" s="255" t="str">
        <f>'4b Functions'!J30</f>
        <v>…</v>
      </c>
      <c r="K157" s="255">
        <f>'4b Functions'!K30</f>
        <v>0</v>
      </c>
      <c r="L157" s="255" t="str">
        <f>'4b Functions'!L30</f>
        <v>…</v>
      </c>
      <c r="M157" s="255">
        <f>'4b Functions'!M30</f>
        <v>0</v>
      </c>
      <c r="N157" s="255" t="str">
        <f>'4b Functions'!N30</f>
        <v>…</v>
      </c>
    </row>
    <row r="158" spans="3:14" ht="15.75" customHeight="1">
      <c r="C158" s="255">
        <f>'4b Functions'!C31</f>
        <v>0</v>
      </c>
      <c r="D158" s="255" t="str">
        <f>'4b Functions'!D31</f>
        <v>Recreation, culture, and religion (708)</v>
      </c>
      <c r="E158" s="255">
        <f>'4b Functions'!E31</f>
        <v>0</v>
      </c>
      <c r="F158" s="255">
        <f>'4b Functions'!F31</f>
        <v>0</v>
      </c>
      <c r="G158" s="255">
        <f>'4b Functions'!G31</f>
        <v>0</v>
      </c>
      <c r="H158" s="255">
        <f>'4b Functions'!H31</f>
        <v>0</v>
      </c>
      <c r="I158" s="255">
        <f>'4b Functions'!I31</f>
        <v>0</v>
      </c>
      <c r="J158" s="255">
        <f>'4b Functions'!J31</f>
        <v>0</v>
      </c>
      <c r="K158" s="255">
        <f>'4b Functions'!K31</f>
        <v>0</v>
      </c>
      <c r="L158" s="255">
        <f>'4b Functions'!L31</f>
        <v>0</v>
      </c>
      <c r="M158" s="255">
        <f>'4b Functions'!M31</f>
        <v>0</v>
      </c>
      <c r="N158" s="255">
        <f>'4b Functions'!N31</f>
        <v>0</v>
      </c>
    </row>
    <row r="159" spans="3:14" ht="15.75" customHeight="1">
      <c r="C159" s="255" t="str">
        <f>'4b Functions'!C32</f>
        <v>R1.20</v>
      </c>
      <c r="D159" s="255" t="str">
        <f>'4b Functions'!D32</f>
        <v>Recreation and sporting services (7081) – includes parks</v>
      </c>
      <c r="E159" s="255">
        <f>'4b Functions'!E32</f>
        <v>0</v>
      </c>
      <c r="F159" s="255" t="str">
        <f>'4b Functions'!F32</f>
        <v>…</v>
      </c>
      <c r="G159" s="255">
        <f>'4b Functions'!G32</f>
        <v>0</v>
      </c>
      <c r="H159" s="255" t="str">
        <f>'4b Functions'!H32</f>
        <v>…</v>
      </c>
      <c r="I159" s="255">
        <f>'4b Functions'!I32</f>
        <v>0</v>
      </c>
      <c r="J159" s="255" t="str">
        <f>'4b Functions'!J32</f>
        <v>…</v>
      </c>
      <c r="K159" s="255">
        <f>'4b Functions'!K32</f>
        <v>0</v>
      </c>
      <c r="L159" s="255" t="str">
        <f>'4b Functions'!L32</f>
        <v>…</v>
      </c>
      <c r="M159" s="255">
        <f>'4b Functions'!M32</f>
        <v>0</v>
      </c>
      <c r="N159" s="255" t="str">
        <f>'4b Functions'!N32</f>
        <v>…</v>
      </c>
    </row>
    <row r="160" spans="3:14" ht="15.75" customHeight="1">
      <c r="C160" s="255" t="str">
        <f>'4b Functions'!C33</f>
        <v>R1.21</v>
      </c>
      <c r="D160" s="255" t="str">
        <f>'4b Functions'!D33</f>
        <v>Cultural, religious and other community services (7082, 7084)</v>
      </c>
      <c r="E160" s="255">
        <f>'4b Functions'!E33</f>
        <v>0</v>
      </c>
      <c r="F160" s="255" t="str">
        <f>'4b Functions'!F33</f>
        <v>…</v>
      </c>
      <c r="G160" s="255">
        <f>'4b Functions'!G33</f>
        <v>0</v>
      </c>
      <c r="H160" s="255" t="str">
        <f>'4b Functions'!H33</f>
        <v>…</v>
      </c>
      <c r="I160" s="255">
        <f>'4b Functions'!I33</f>
        <v>0</v>
      </c>
      <c r="J160" s="255" t="str">
        <f>'4b Functions'!J33</f>
        <v>…</v>
      </c>
      <c r="K160" s="255">
        <f>'4b Functions'!K33</f>
        <v>0</v>
      </c>
      <c r="L160" s="255" t="str">
        <f>'4b Functions'!L33</f>
        <v>…</v>
      </c>
      <c r="M160" s="255">
        <f>'4b Functions'!M33</f>
        <v>0</v>
      </c>
      <c r="N160" s="255" t="str">
        <f>'4b Functions'!N33</f>
        <v>…</v>
      </c>
    </row>
    <row r="161" spans="1:26" ht="15.75" customHeight="1">
      <c r="C161" s="255">
        <f>'4b Functions'!C34</f>
        <v>0</v>
      </c>
      <c r="D161" s="255" t="str">
        <f>'4b Functions'!D34</f>
        <v>Education (709)</v>
      </c>
      <c r="E161" s="255">
        <f>'4b Functions'!E34</f>
        <v>0</v>
      </c>
      <c r="F161" s="255">
        <f>'4b Functions'!F34</f>
        <v>0</v>
      </c>
      <c r="G161" s="255">
        <f>'4b Functions'!G34</f>
        <v>0</v>
      </c>
      <c r="H161" s="255">
        <f>'4b Functions'!H34</f>
        <v>0</v>
      </c>
      <c r="I161" s="255">
        <f>'4b Functions'!I34</f>
        <v>0</v>
      </c>
      <c r="J161" s="255">
        <f>'4b Functions'!J34</f>
        <v>0</v>
      </c>
      <c r="K161" s="255">
        <f>'4b Functions'!K34</f>
        <v>0</v>
      </c>
      <c r="L161" s="255">
        <f>'4b Functions'!L34</f>
        <v>0</v>
      </c>
      <c r="M161" s="255">
        <f>'4b Functions'!M34</f>
        <v>0</v>
      </c>
      <c r="N161" s="255">
        <f>'4b Functions'!N34</f>
        <v>0</v>
      </c>
    </row>
    <row r="162" spans="1:26" ht="15.75" customHeight="1">
      <c r="C162" s="255" t="str">
        <f>'4b Functions'!C35</f>
        <v>R1.22</v>
      </c>
      <c r="D162" s="255" t="str">
        <f>'4b Functions'!D35</f>
        <v>Pre-primary Education (70911)</v>
      </c>
      <c r="E162" s="255">
        <f>'4b Functions'!E35</f>
        <v>0</v>
      </c>
      <c r="F162" s="255" t="str">
        <f>'4b Functions'!F35</f>
        <v>…</v>
      </c>
      <c r="G162" s="255">
        <f>'4b Functions'!G35</f>
        <v>0</v>
      </c>
      <c r="H162" s="255" t="str">
        <f>'4b Functions'!H35</f>
        <v>…</v>
      </c>
      <c r="I162" s="255">
        <f>'4b Functions'!I35</f>
        <v>0</v>
      </c>
      <c r="J162" s="255" t="str">
        <f>'4b Functions'!J35</f>
        <v>…</v>
      </c>
      <c r="K162" s="255">
        <f>'4b Functions'!K35</f>
        <v>0</v>
      </c>
      <c r="L162" s="255" t="str">
        <f>'4b Functions'!L35</f>
        <v>…</v>
      </c>
      <c r="M162" s="255">
        <f>'4b Functions'!M35</f>
        <v>0</v>
      </c>
      <c r="N162" s="255" t="str">
        <f>'4b Functions'!N35</f>
        <v>…</v>
      </c>
    </row>
    <row r="163" spans="1:26" ht="15.75" customHeight="1">
      <c r="C163" s="255" t="str">
        <f>'4b Functions'!C36</f>
        <v>R1.23</v>
      </c>
      <c r="D163" s="255" t="str">
        <f>'4b Functions'!D36</f>
        <v>Primary Education (70912)</v>
      </c>
      <c r="E163" s="255">
        <f>'4b Functions'!E36</f>
        <v>0</v>
      </c>
      <c r="F163" s="255" t="str">
        <f>'4b Functions'!F36</f>
        <v>…</v>
      </c>
      <c r="G163" s="255">
        <f>'4b Functions'!G36</f>
        <v>0</v>
      </c>
      <c r="H163" s="255" t="str">
        <f>'4b Functions'!H36</f>
        <v>…</v>
      </c>
      <c r="I163" s="255">
        <f>'4b Functions'!I36</f>
        <v>0</v>
      </c>
      <c r="J163" s="255" t="str">
        <f>'4b Functions'!J36</f>
        <v>…</v>
      </c>
      <c r="K163" s="255">
        <f>'4b Functions'!K36</f>
        <v>0</v>
      </c>
      <c r="L163" s="255" t="str">
        <f>'4b Functions'!L36</f>
        <v>…</v>
      </c>
      <c r="M163" s="255">
        <f>'4b Functions'!M36</f>
        <v>0</v>
      </c>
      <c r="N163" s="255" t="str">
        <f>'4b Functions'!N36</f>
        <v>…</v>
      </c>
    </row>
    <row r="164" spans="1:26" ht="15.75" customHeight="1">
      <c r="C164" s="255" t="str">
        <f>'4b Functions'!C37</f>
        <v>R1.24</v>
      </c>
      <c r="D164" s="255" t="str">
        <f>'4b Functions'!D37</f>
        <v>Secondary Education (7092)</v>
      </c>
      <c r="E164" s="255">
        <f>'4b Functions'!E37</f>
        <v>0</v>
      </c>
      <c r="F164" s="255" t="str">
        <f>'4b Functions'!F37</f>
        <v>…</v>
      </c>
      <c r="G164" s="255">
        <f>'4b Functions'!G37</f>
        <v>0</v>
      </c>
      <c r="H164" s="255" t="str">
        <f>'4b Functions'!H37</f>
        <v>…</v>
      </c>
      <c r="I164" s="255">
        <f>'4b Functions'!I37</f>
        <v>0</v>
      </c>
      <c r="J164" s="255" t="str">
        <f>'4b Functions'!J37</f>
        <v>…</v>
      </c>
      <c r="K164" s="255">
        <f>'4b Functions'!K37</f>
        <v>0</v>
      </c>
      <c r="L164" s="255" t="str">
        <f>'4b Functions'!L37</f>
        <v>…</v>
      </c>
      <c r="M164" s="255">
        <f>'4b Functions'!M37</f>
        <v>0</v>
      </c>
      <c r="N164" s="255" t="str">
        <f>'4b Functions'!N37</f>
        <v>…</v>
      </c>
    </row>
    <row r="165" spans="1:26" ht="15.75" customHeight="1">
      <c r="C165" s="255" t="str">
        <f>'4b Functions'!C38</f>
        <v>R1.25</v>
      </c>
      <c r="D165" s="255" t="str">
        <f>'4b Functions'!D38</f>
        <v>Vocational (postsecondary, nontertiary) Education (7093)</v>
      </c>
      <c r="E165" s="255">
        <f>'4b Functions'!E38</f>
        <v>0</v>
      </c>
      <c r="F165" s="255" t="str">
        <f>'4b Functions'!F38</f>
        <v>…</v>
      </c>
      <c r="G165" s="255">
        <f>'4b Functions'!G38</f>
        <v>0</v>
      </c>
      <c r="H165" s="255" t="str">
        <f>'4b Functions'!H38</f>
        <v>…</v>
      </c>
      <c r="I165" s="255">
        <f>'4b Functions'!I38</f>
        <v>0</v>
      </c>
      <c r="J165" s="255" t="str">
        <f>'4b Functions'!J38</f>
        <v>…</v>
      </c>
      <c r="K165" s="255">
        <f>'4b Functions'!K38</f>
        <v>0</v>
      </c>
      <c r="L165" s="255" t="str">
        <f>'4b Functions'!L38</f>
        <v>…</v>
      </c>
      <c r="M165" s="255">
        <f>'4b Functions'!M38</f>
        <v>0</v>
      </c>
      <c r="N165" s="255" t="str">
        <f>'4b Functions'!N38</f>
        <v>…</v>
      </c>
    </row>
    <row r="166" spans="1:26" ht="15.75" customHeight="1">
      <c r="C166" s="255" t="str">
        <f>'4b Functions'!C39</f>
        <v>R1.26</v>
      </c>
      <c r="D166" s="255" t="str">
        <f>'4b Functions'!D39</f>
        <v>Tertiary Education (7094)</v>
      </c>
      <c r="E166" s="255">
        <f>'4b Functions'!E39</f>
        <v>0</v>
      </c>
      <c r="F166" s="255" t="str">
        <f>'4b Functions'!F39</f>
        <v>…</v>
      </c>
      <c r="G166" s="255">
        <f>'4b Functions'!G39</f>
        <v>0</v>
      </c>
      <c r="H166" s="255" t="str">
        <f>'4b Functions'!H39</f>
        <v>…</v>
      </c>
      <c r="I166" s="255">
        <f>'4b Functions'!I39</f>
        <v>0</v>
      </c>
      <c r="J166" s="255" t="str">
        <f>'4b Functions'!J39</f>
        <v>…</v>
      </c>
      <c r="K166" s="255">
        <f>'4b Functions'!K39</f>
        <v>0</v>
      </c>
      <c r="L166" s="255" t="str">
        <f>'4b Functions'!L39</f>
        <v>…</v>
      </c>
      <c r="M166" s="255">
        <f>'4b Functions'!M39</f>
        <v>0</v>
      </c>
      <c r="N166" s="255" t="str">
        <f>'4b Functions'!N39</f>
        <v>…</v>
      </c>
    </row>
    <row r="167" spans="1:26" ht="15.75" customHeight="1">
      <c r="C167" s="255">
        <f>'4b Functions'!C40</f>
        <v>0</v>
      </c>
      <c r="D167" s="255" t="str">
        <f>'4b Functions'!D40</f>
        <v>Social Protection (710)</v>
      </c>
      <c r="E167" s="255">
        <f>'4b Functions'!E40</f>
        <v>0</v>
      </c>
      <c r="F167" s="255">
        <f>'4b Functions'!F40</f>
        <v>0</v>
      </c>
      <c r="G167" s="255">
        <f>'4b Functions'!G40</f>
        <v>0</v>
      </c>
      <c r="H167" s="255">
        <f>'4b Functions'!H40</f>
        <v>0</v>
      </c>
      <c r="I167" s="255">
        <f>'4b Functions'!I40</f>
        <v>0</v>
      </c>
      <c r="J167" s="255">
        <f>'4b Functions'!J40</f>
        <v>0</v>
      </c>
      <c r="K167" s="255">
        <f>'4b Functions'!K40</f>
        <v>0</v>
      </c>
      <c r="L167" s="255">
        <f>'4b Functions'!L40</f>
        <v>0</v>
      </c>
      <c r="M167" s="255">
        <f>'4b Functions'!M40</f>
        <v>0</v>
      </c>
      <c r="N167" s="255">
        <f>'4b Functions'!N40</f>
        <v>0</v>
      </c>
    </row>
    <row r="168" spans="1:26" ht="15.75" customHeight="1">
      <c r="C168" s="255" t="str">
        <f>'4b Functions'!C41</f>
        <v>R1.27</v>
      </c>
      <c r="D168" s="255" t="str">
        <f>'4b Functions'!D41</f>
        <v>Social Protection (710)</v>
      </c>
      <c r="E168" s="255">
        <f>'4b Functions'!E41</f>
        <v>0</v>
      </c>
      <c r="F168" s="255" t="str">
        <f>'4b Functions'!F41</f>
        <v>…</v>
      </c>
      <c r="G168" s="255">
        <f>'4b Functions'!G41</f>
        <v>0</v>
      </c>
      <c r="H168" s="255" t="str">
        <f>'4b Functions'!H41</f>
        <v>…</v>
      </c>
      <c r="I168" s="255">
        <f>'4b Functions'!I41</f>
        <v>0</v>
      </c>
      <c r="J168" s="255" t="str">
        <f>'4b Functions'!J41</f>
        <v>…</v>
      </c>
      <c r="K168" s="255">
        <f>'4b Functions'!K41</f>
        <v>0</v>
      </c>
      <c r="L168" s="255" t="str">
        <f>'4b Functions'!L41</f>
        <v>…</v>
      </c>
      <c r="M168" s="255">
        <f>'4b Functions'!M41</f>
        <v>0</v>
      </c>
      <c r="N168" s="255" t="str">
        <f>'4b Functions'!N41</f>
        <v>…</v>
      </c>
    </row>
    <row r="169" spans="1:26" ht="15.75" customHeight="1">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row>
    <row r="170" spans="1:26" ht="15.75" customHeight="1"/>
    <row r="171" spans="1:26" ht="15.75" customHeight="1">
      <c r="C171" s="255" t="str">
        <f>'5 Political'!C8</f>
        <v>P1</v>
      </c>
      <c r="D171" s="255" t="str">
        <f>'5 Political'!D8</f>
        <v>Subnational political power structure</v>
      </c>
      <c r="E171" s="255">
        <f>'5 Political'!E8</f>
        <v>0</v>
      </c>
      <c r="F171" s="255">
        <f>'5 Political'!F8</f>
        <v>0</v>
      </c>
      <c r="G171" s="255">
        <f>'5 Political'!G8</f>
        <v>0</v>
      </c>
      <c r="H171" s="255">
        <f>'5 Political'!H8</f>
        <v>0</v>
      </c>
      <c r="I171" s="255">
        <f>'5 Political'!I8</f>
        <v>0</v>
      </c>
      <c r="J171" s="255">
        <f>'5 Political'!J8</f>
        <v>0</v>
      </c>
    </row>
    <row r="172" spans="1:26" ht="15.75" customHeight="1">
      <c r="C172" s="255" t="str">
        <f>'5 Political'!C9</f>
        <v>P1.1</v>
      </c>
      <c r="D172" s="255" t="str">
        <f>'5 Political'!D9</f>
        <v>What is the subnational power structure?</v>
      </c>
      <c r="E172" s="255" t="str">
        <f>'5 Political'!E9</f>
        <v>…</v>
      </c>
      <c r="F172" s="255" t="str">
        <f>'5 Political'!F9</f>
        <v>…</v>
      </c>
      <c r="G172" s="255" t="str">
        <f>'5 Political'!G9</f>
        <v>…</v>
      </c>
      <c r="H172" s="255" t="str">
        <f>'5 Political'!H9</f>
        <v>…</v>
      </c>
      <c r="I172" s="255" t="str">
        <f>'5 Political'!I9</f>
        <v>…</v>
      </c>
      <c r="J172" s="255" t="str">
        <f>'5 Political'!J9</f>
        <v>…</v>
      </c>
    </row>
    <row r="173" spans="1:26" ht="15.75" customHeight="1">
      <c r="C173" s="255" t="str">
        <f>'5 Political'!C10</f>
        <v>P1.2</v>
      </c>
      <c r="D173" s="255" t="str">
        <f>'5 Political'!D10</f>
        <v>Does the subnational executive have veto power over council decisions?</v>
      </c>
      <c r="E173" s="255" t="str">
        <f>'5 Political'!E10</f>
        <v>…</v>
      </c>
      <c r="F173" s="255" t="str">
        <f>'5 Political'!F10</f>
        <v>…</v>
      </c>
      <c r="G173" s="255" t="str">
        <f>'5 Political'!G10</f>
        <v>…</v>
      </c>
      <c r="H173" s="255" t="str">
        <f>'5 Political'!H10</f>
        <v>…</v>
      </c>
      <c r="I173" s="255" t="str">
        <f>'5 Political'!I10</f>
        <v>…</v>
      </c>
      <c r="J173" s="255" t="str">
        <f>'5 Political'!J10</f>
        <v>…</v>
      </c>
    </row>
    <row r="174" spans="1:26" ht="15.75" customHeight="1">
      <c r="C174" s="255" t="str">
        <f>'5 Political'!C11</f>
        <v>P1.3</v>
      </c>
      <c r="D174" s="255" t="str">
        <f>'5 Political'!D11</f>
        <v>Can council remove subnational executive by no-confidence vote?</v>
      </c>
      <c r="E174" s="255" t="str">
        <f>'5 Political'!E11</f>
        <v>…</v>
      </c>
      <c r="F174" s="255" t="str">
        <f>'5 Political'!F11</f>
        <v>…</v>
      </c>
      <c r="G174" s="255" t="str">
        <f>'5 Political'!G11</f>
        <v>…</v>
      </c>
      <c r="H174" s="255" t="str">
        <f>'5 Political'!H11</f>
        <v>…</v>
      </c>
      <c r="I174" s="255" t="str">
        <f>'5 Political'!I11</f>
        <v>…</v>
      </c>
      <c r="J174" s="255" t="str">
        <f>'5 Political'!J11</f>
        <v>…</v>
      </c>
    </row>
    <row r="175" spans="1:26" ht="15.75" customHeight="1">
      <c r="C175" s="255">
        <f>'5 Political'!C12</f>
        <v>0</v>
      </c>
      <c r="D175" s="255">
        <f>'5 Political'!D12</f>
        <v>0</v>
      </c>
      <c r="E175" s="255">
        <f>'5 Political'!E12</f>
        <v>0</v>
      </c>
      <c r="F175" s="255">
        <f>'5 Political'!F12</f>
        <v>0</v>
      </c>
      <c r="G175" s="255">
        <f>'5 Political'!G12</f>
        <v>0</v>
      </c>
      <c r="H175" s="255">
        <f>'5 Political'!H12</f>
        <v>0</v>
      </c>
      <c r="I175" s="255">
        <f>'5 Political'!I12</f>
        <v>0</v>
      </c>
      <c r="J175" s="255">
        <f>'5 Political'!J12</f>
        <v>0</v>
      </c>
    </row>
    <row r="176" spans="1:26" ht="15.75" customHeight="1">
      <c r="C176" s="255" t="str">
        <f>'5 Political'!C13</f>
        <v>P2</v>
      </c>
      <c r="D176" s="255" t="str">
        <f>'5 Political'!D13</f>
        <v>Vertical and intergovernmental political power structure</v>
      </c>
      <c r="E176" s="255">
        <f>'5 Political'!E13</f>
        <v>0</v>
      </c>
      <c r="F176" s="255">
        <f>'5 Political'!F13</f>
        <v>0</v>
      </c>
      <c r="G176" s="255">
        <f>'5 Political'!G13</f>
        <v>0</v>
      </c>
      <c r="H176" s="255">
        <f>'5 Political'!H13</f>
        <v>0</v>
      </c>
      <c r="I176" s="255">
        <f>'5 Political'!I13</f>
        <v>0</v>
      </c>
      <c r="J176" s="255">
        <f>'5 Political'!J13</f>
        <v>0</v>
      </c>
    </row>
    <row r="177" spans="3:10" ht="15.75" customHeight="1">
      <c r="C177" s="255" t="str">
        <f>'5 Political'!C14</f>
        <v>P2.1</v>
      </c>
      <c r="D177" s="255" t="str">
        <f>'5 Political'!D14</f>
        <v>Do subnational governance institutions have autonomy over their functional mandates?</v>
      </c>
      <c r="E177" s="255" t="str">
        <f>'5 Political'!E14</f>
        <v>…</v>
      </c>
      <c r="F177" s="255" t="str">
        <f>'5 Political'!F14</f>
        <v>…</v>
      </c>
      <c r="G177" s="255" t="str">
        <f>'5 Political'!G14</f>
        <v>…</v>
      </c>
      <c r="H177" s="255" t="str">
        <f>'5 Political'!H14</f>
        <v>…</v>
      </c>
      <c r="I177" s="255" t="str">
        <f>'5 Political'!I14</f>
        <v>…</v>
      </c>
      <c r="J177" s="255" t="str">
        <f>'5 Political'!J14</f>
        <v>…</v>
      </c>
    </row>
    <row r="178" spans="3:10" ht="15.75" customHeight="1">
      <c r="C178" s="255" t="str">
        <f>'5 Political'!C15</f>
        <v>P2.2</v>
      </c>
      <c r="D178" s="255" t="str">
        <f>'5 Political'!D15</f>
        <v>Are subnational governments free to decide their own political organization and electoral system?</v>
      </c>
      <c r="E178" s="255" t="str">
        <f>'5 Political'!E15</f>
        <v>…</v>
      </c>
      <c r="F178" s="255" t="str">
        <f>'5 Political'!F15</f>
        <v>…</v>
      </c>
      <c r="G178" s="255" t="str">
        <f>'5 Political'!G15</f>
        <v>…</v>
      </c>
      <c r="H178" s="255" t="str">
        <f>'5 Political'!H15</f>
        <v>…</v>
      </c>
      <c r="I178" s="255" t="str">
        <f>'5 Political'!I15</f>
        <v>…</v>
      </c>
      <c r="J178" s="255" t="str">
        <f>'5 Political'!J15</f>
        <v>…</v>
      </c>
    </row>
    <row r="179" spans="3:10" ht="15.75" customHeight="1">
      <c r="C179" s="255" t="str">
        <f>'5 Political'!C16</f>
        <v>P2.3</v>
      </c>
      <c r="D179" s="255" t="str">
        <f>'5 Political'!D16</f>
        <v>Do subnational governments have constitutional or legal mechanisms to assert their autonomy?</v>
      </c>
      <c r="E179" s="255" t="str">
        <f>'5 Political'!E16</f>
        <v>…</v>
      </c>
      <c r="F179" s="255" t="str">
        <f>'5 Political'!F16</f>
        <v>…</v>
      </c>
      <c r="G179" s="255" t="str">
        <f>'5 Political'!G16</f>
        <v>…</v>
      </c>
      <c r="H179" s="255" t="str">
        <f>'5 Political'!H16</f>
        <v>…</v>
      </c>
      <c r="I179" s="255" t="str">
        <f>'5 Political'!I16</f>
        <v>…</v>
      </c>
      <c r="J179" s="255" t="str">
        <f>'5 Political'!J16</f>
        <v>…</v>
      </c>
    </row>
    <row r="180" spans="3:10" ht="15.75" customHeight="1">
      <c r="C180" s="255" t="str">
        <f>'5 Political'!C17</f>
        <v>P2.4</v>
      </c>
      <c r="D180" s="255" t="str">
        <f>'5 Political'!D17</f>
        <v>Can subnational jurisdictions use legal system against higher-level government?</v>
      </c>
      <c r="E180" s="255" t="str">
        <f>'5 Political'!E17</f>
        <v>…</v>
      </c>
      <c r="F180" s="255" t="str">
        <f>'5 Political'!F17</f>
        <v>…</v>
      </c>
      <c r="G180" s="255" t="str">
        <f>'5 Political'!G17</f>
        <v>…</v>
      </c>
      <c r="H180" s="255" t="str">
        <f>'5 Political'!H17</f>
        <v>…</v>
      </c>
      <c r="I180" s="255" t="str">
        <f>'5 Political'!I17</f>
        <v>…</v>
      </c>
      <c r="J180" s="255" t="str">
        <f>'5 Political'!J17</f>
        <v>…</v>
      </c>
    </row>
    <row r="181" spans="3:10" ht="15.75" customHeight="1">
      <c r="C181" s="255" t="str">
        <f>'5 Political'!C18</f>
        <v>P2.5</v>
      </c>
      <c r="D181" s="255" t="str">
        <f>'5 Political'!D18</f>
        <v>Are decisions made by subnational governance institutions subject to administrative supervision?</v>
      </c>
      <c r="E181" s="255" t="str">
        <f>'5 Political'!E18</f>
        <v>…</v>
      </c>
      <c r="F181" s="255" t="str">
        <f>'5 Political'!F18</f>
        <v>…</v>
      </c>
      <c r="G181" s="255" t="str">
        <f>'5 Political'!G18</f>
        <v>…</v>
      </c>
      <c r="H181" s="255" t="str">
        <f>'5 Political'!H18</f>
        <v>…</v>
      </c>
      <c r="I181" s="255" t="str">
        <f>'5 Political'!I18</f>
        <v>…</v>
      </c>
      <c r="J181" s="255" t="str">
        <f>'5 Political'!J18</f>
        <v>…</v>
      </c>
    </row>
    <row r="182" spans="3:10" ht="15.75" customHeight="1">
      <c r="C182" s="255" t="str">
        <f>'5 Political'!C19</f>
        <v>P2.6</v>
      </c>
      <c r="D182" s="255" t="str">
        <f>'5 Political'!D19</f>
        <v>Can higher-level remove subnational officials without judicial intervention?</v>
      </c>
      <c r="E182" s="255" t="str">
        <f>'5 Political'!E19</f>
        <v>…</v>
      </c>
      <c r="F182" s="255" t="str">
        <f>'5 Political'!F19</f>
        <v>…</v>
      </c>
      <c r="G182" s="255" t="str">
        <f>'5 Political'!G19</f>
        <v>…</v>
      </c>
      <c r="H182" s="255" t="str">
        <f>'5 Political'!H19</f>
        <v>…</v>
      </c>
      <c r="I182" s="255" t="str">
        <f>'5 Political'!I19</f>
        <v>…</v>
      </c>
      <c r="J182" s="255" t="str">
        <f>'5 Political'!J19</f>
        <v>…</v>
      </c>
    </row>
    <row r="183" spans="3:10" ht="15.75" customHeight="1">
      <c r="C183" s="255">
        <f>'5 Political'!C20</f>
        <v>0</v>
      </c>
      <c r="D183" s="255">
        <f>'5 Political'!D20</f>
        <v>0</v>
      </c>
      <c r="E183" s="255">
        <f>'5 Political'!E20</f>
        <v>0</v>
      </c>
      <c r="F183" s="255">
        <f>'5 Political'!F20</f>
        <v>0</v>
      </c>
      <c r="G183" s="255">
        <f>'5 Political'!G20</f>
        <v>0</v>
      </c>
      <c r="H183" s="255">
        <f>'5 Political'!H20</f>
        <v>0</v>
      </c>
      <c r="I183" s="255">
        <f>'5 Political'!I20</f>
        <v>0</v>
      </c>
      <c r="J183" s="255">
        <f>'5 Political'!J20</f>
        <v>0</v>
      </c>
    </row>
    <row r="184" spans="3:10" ht="15.75" customHeight="1">
      <c r="C184" s="255" t="str">
        <f>'5 Political'!C21</f>
        <v>P3</v>
      </c>
      <c r="D184" s="255" t="str">
        <f>'5 Political'!D21</f>
        <v>Structure and quality of local electoral systems</v>
      </c>
      <c r="E184" s="255">
        <f>'5 Political'!E21</f>
        <v>0</v>
      </c>
      <c r="F184" s="255">
        <f>'5 Political'!F21</f>
        <v>0</v>
      </c>
      <c r="G184" s="255">
        <f>'5 Political'!G21</f>
        <v>0</v>
      </c>
      <c r="H184" s="255">
        <f>'5 Political'!H21</f>
        <v>0</v>
      </c>
      <c r="I184" s="255">
        <f>'5 Political'!I21</f>
        <v>0</v>
      </c>
      <c r="J184" s="255">
        <f>'5 Political'!J21</f>
        <v>0</v>
      </c>
    </row>
    <row r="185" spans="3:10" ht="15.75" customHeight="1">
      <c r="C185" s="255" t="str">
        <f>'5 Political'!C22</f>
        <v>P3.1</v>
      </c>
      <c r="D185" s="255" t="str">
        <f>'5 Political'!D22</f>
        <v xml:space="preserve">How are subnational councilors elected?  </v>
      </c>
      <c r="E185" s="255" t="str">
        <f>'5 Political'!E22</f>
        <v>…</v>
      </c>
      <c r="F185" s="255" t="str">
        <f>'5 Political'!F22</f>
        <v>…</v>
      </c>
      <c r="G185" s="255" t="str">
        <f>'5 Political'!G22</f>
        <v>…</v>
      </c>
      <c r="H185" s="255" t="str">
        <f>'5 Political'!H22</f>
        <v>…</v>
      </c>
      <c r="I185" s="255" t="str">
        <f>'5 Political'!I22</f>
        <v>…</v>
      </c>
      <c r="J185" s="255" t="str">
        <f>'5 Political'!J22</f>
        <v>…</v>
      </c>
    </row>
    <row r="186" spans="3:10" ht="15.75" customHeight="1">
      <c r="C186" s="255" t="str">
        <f>'5 Political'!C23</f>
        <v>P3.2</v>
      </c>
      <c r="D186" s="255" t="str">
        <f>'5 Political'!D23</f>
        <v>For what term are subnational councils elected (years)?</v>
      </c>
      <c r="E186" s="255">
        <f>'5 Political'!E23</f>
        <v>0</v>
      </c>
      <c r="F186" s="255">
        <f>'5 Political'!F23</f>
        <v>0</v>
      </c>
      <c r="G186" s="255">
        <f>'5 Political'!G23</f>
        <v>0</v>
      </c>
      <c r="H186" s="255">
        <f>'5 Political'!H23</f>
        <v>0</v>
      </c>
      <c r="I186" s="255">
        <f>'5 Political'!I23</f>
        <v>0</v>
      </c>
      <c r="J186" s="255">
        <f>'5 Political'!J23</f>
        <v>0</v>
      </c>
    </row>
    <row r="187" spans="3:10" ht="15.75" customHeight="1">
      <c r="C187" s="255" t="str">
        <f>'5 Political'!C24</f>
        <v>P3.3</v>
      </c>
      <c r="D187" s="255" t="str">
        <f>'5 Political'!D24</f>
        <v>What is the level of citizen participation in subnational elections?</v>
      </c>
      <c r="E187" s="255" t="str">
        <f>'5 Political'!E24</f>
        <v>…</v>
      </c>
      <c r="F187" s="255" t="str">
        <f>'5 Political'!F24</f>
        <v>…</v>
      </c>
      <c r="G187" s="255" t="str">
        <f>'5 Political'!G24</f>
        <v>…</v>
      </c>
      <c r="H187" s="255" t="str">
        <f>'5 Political'!H24</f>
        <v>…</v>
      </c>
      <c r="I187" s="255" t="str">
        <f>'5 Political'!I24</f>
        <v>…</v>
      </c>
      <c r="J187" s="255" t="str">
        <f>'5 Political'!J24</f>
        <v>…</v>
      </c>
    </row>
    <row r="188" spans="3:10" ht="15.75" customHeight="1">
      <c r="C188" s="255" t="str">
        <f>'5 Political'!C25</f>
        <v>P3.4</v>
      </c>
      <c r="D188" s="255" t="str">
        <f>'5 Political'!D25</f>
        <v>How are subnational (political) executives elected?</v>
      </c>
      <c r="E188" s="255" t="str">
        <f>'5 Political'!E25</f>
        <v>…</v>
      </c>
      <c r="F188" s="255" t="str">
        <f>'5 Political'!F25</f>
        <v>…</v>
      </c>
      <c r="G188" s="255" t="str">
        <f>'5 Political'!G25</f>
        <v>…</v>
      </c>
      <c r="H188" s="255" t="str">
        <f>'5 Political'!H25</f>
        <v>…</v>
      </c>
      <c r="I188" s="255" t="str">
        <f>'5 Political'!I25</f>
        <v>…</v>
      </c>
      <c r="J188" s="255" t="str">
        <f>'5 Political'!J25</f>
        <v>…</v>
      </c>
    </row>
    <row r="189" spans="3:10" ht="15.75" customHeight="1">
      <c r="C189" s="255" t="str">
        <f>'5 Political'!C26</f>
        <v>P3.5</v>
      </c>
      <c r="D189" s="255" t="str">
        <f>'5 Political'!D26</f>
        <v>For what term are subnational (political) executives elected (years)?</v>
      </c>
      <c r="E189" s="255">
        <f>'5 Political'!E26</f>
        <v>0</v>
      </c>
      <c r="F189" s="255">
        <f>'5 Political'!F26</f>
        <v>0</v>
      </c>
      <c r="G189" s="255">
        <f>'5 Political'!G26</f>
        <v>0</v>
      </c>
      <c r="H189" s="255">
        <f>'5 Political'!H26</f>
        <v>0</v>
      </c>
      <c r="I189" s="255">
        <f>'5 Political'!I26</f>
        <v>0</v>
      </c>
      <c r="J189" s="255">
        <f>'5 Political'!J26</f>
        <v>0</v>
      </c>
    </row>
    <row r="190" spans="3:10" ht="15.75" customHeight="1">
      <c r="C190" s="255" t="str">
        <f>'5 Political'!C27</f>
        <v>P3.6</v>
      </c>
      <c r="D190" s="255" t="str">
        <f>'5 Political'!D27</f>
        <v>Are subnational council elections party-based?</v>
      </c>
      <c r="E190" s="255" t="str">
        <f>'5 Political'!E27</f>
        <v>…</v>
      </c>
      <c r="F190" s="255" t="str">
        <f>'5 Political'!F27</f>
        <v>…</v>
      </c>
      <c r="G190" s="255" t="str">
        <f>'5 Political'!G27</f>
        <v>…</v>
      </c>
      <c r="H190" s="255" t="str">
        <f>'5 Political'!H27</f>
        <v>…</v>
      </c>
      <c r="I190" s="255" t="str">
        <f>'5 Political'!I27</f>
        <v>…</v>
      </c>
      <c r="J190" s="255" t="str">
        <f>'5 Political'!J27</f>
        <v>…</v>
      </c>
    </row>
    <row r="191" spans="3:10" ht="15.75" customHeight="1">
      <c r="C191" s="255" t="str">
        <f>'5 Political'!C28</f>
        <v>P3.7</v>
      </c>
      <c r="D191" s="255" t="str">
        <f>'5 Political'!D28</f>
        <v>Are there electoral quotas for women and/or minority candidates?</v>
      </c>
      <c r="E191" s="255" t="str">
        <f>'5 Political'!E28</f>
        <v>…</v>
      </c>
      <c r="F191" s="255" t="str">
        <f>'5 Political'!F28</f>
        <v>…</v>
      </c>
      <c r="G191" s="255" t="str">
        <f>'5 Political'!G28</f>
        <v>…</v>
      </c>
      <c r="H191" s="255" t="str">
        <f>'5 Political'!H28</f>
        <v>…</v>
      </c>
      <c r="I191" s="255" t="str">
        <f>'5 Political'!I28</f>
        <v>…</v>
      </c>
      <c r="J191" s="255" t="str">
        <f>'5 Political'!J28</f>
        <v>…</v>
      </c>
    </row>
    <row r="192" spans="3:10" ht="15.75" customHeight="1">
      <c r="C192" s="255" t="str">
        <f>'5 Political'!C29</f>
        <v>P3.8</v>
      </c>
      <c r="D192" s="255" t="str">
        <f>'5 Political'!D29</f>
        <v>Do recall provisions exist for subnational elected officials?</v>
      </c>
      <c r="E192" s="255" t="str">
        <f>'5 Political'!E29</f>
        <v>…</v>
      </c>
      <c r="F192" s="255" t="str">
        <f>'5 Political'!F29</f>
        <v>…</v>
      </c>
      <c r="G192" s="255" t="str">
        <f>'5 Political'!G29</f>
        <v>…</v>
      </c>
      <c r="H192" s="255" t="str">
        <f>'5 Political'!H29</f>
        <v>…</v>
      </c>
      <c r="I192" s="255" t="str">
        <f>'5 Political'!I29</f>
        <v>…</v>
      </c>
      <c r="J192" s="255" t="str">
        <f>'5 Political'!J29</f>
        <v>…</v>
      </c>
    </row>
    <row r="193" spans="1:26" ht="15.75" customHeight="1">
      <c r="C193" s="255" t="str">
        <f>'5 Political'!C30</f>
        <v>P3.9</v>
      </c>
      <c r="D193" s="255" t="str">
        <f>'5 Political'!D30</f>
        <v>Are there term limits for subnationally elected officials?</v>
      </c>
      <c r="E193" s="255" t="str">
        <f>'5 Political'!E30</f>
        <v>…</v>
      </c>
      <c r="F193" s="255" t="str">
        <f>'5 Political'!F30</f>
        <v>…</v>
      </c>
      <c r="G193" s="255" t="str">
        <f>'5 Political'!G30</f>
        <v>…</v>
      </c>
      <c r="H193" s="255" t="str">
        <f>'5 Political'!H30</f>
        <v>…</v>
      </c>
      <c r="I193" s="255" t="str">
        <f>'5 Political'!I30</f>
        <v>…</v>
      </c>
      <c r="J193" s="255" t="str">
        <f>'5 Political'!J30</f>
        <v>…</v>
      </c>
    </row>
    <row r="194" spans="1:26" ht="15.75" customHeight="1">
      <c r="C194" s="255">
        <f>'5 Political'!C31</f>
        <v>0</v>
      </c>
      <c r="D194" s="255">
        <f>'5 Political'!D31</f>
        <v>0</v>
      </c>
      <c r="E194" s="255">
        <f>'5 Political'!E31</f>
        <v>0</v>
      </c>
      <c r="F194" s="255">
        <f>'5 Political'!F31</f>
        <v>0</v>
      </c>
      <c r="G194" s="255">
        <f>'5 Political'!G31</f>
        <v>0</v>
      </c>
      <c r="H194" s="255">
        <f>'5 Political'!H31</f>
        <v>0</v>
      </c>
      <c r="I194" s="255">
        <f>'5 Political'!I31</f>
        <v>0</v>
      </c>
      <c r="J194" s="255">
        <f>'5 Political'!J31</f>
        <v>0</v>
      </c>
    </row>
    <row r="195" spans="1:26" ht="15.75" customHeight="1">
      <c r="C195" s="255" t="str">
        <f>'5 Political'!C32</f>
        <v>P4</v>
      </c>
      <c r="D195" s="255" t="str">
        <f>'5 Political'!D32</f>
        <v>Nature of political party systems</v>
      </c>
      <c r="E195" s="255">
        <f>'5 Political'!E32</f>
        <v>0</v>
      </c>
      <c r="F195" s="255">
        <f>'5 Political'!F32</f>
        <v>0</v>
      </c>
      <c r="G195" s="255">
        <f>'5 Political'!G32</f>
        <v>0</v>
      </c>
      <c r="H195" s="255">
        <f>'5 Political'!H32</f>
        <v>0</v>
      </c>
      <c r="I195" s="255">
        <f>'5 Political'!I32</f>
        <v>0</v>
      </c>
      <c r="J195" s="255">
        <f>'5 Political'!J32</f>
        <v>0</v>
      </c>
    </row>
    <row r="196" spans="1:26" ht="15.75" customHeight="1">
      <c r="C196" s="255" t="str">
        <f>'5 Political'!C33</f>
        <v>P4.1</v>
      </c>
      <c r="D196" s="255" t="str">
        <f>'5 Political'!D33</f>
        <v>Can multiple parties run in elections?</v>
      </c>
      <c r="E196" s="255" t="str">
        <f>'5 Political'!E33</f>
        <v>…</v>
      </c>
      <c r="F196" s="255" t="str">
        <f>'5 Political'!F33</f>
        <v>…</v>
      </c>
      <c r="G196" s="255" t="str">
        <f>'5 Political'!G33</f>
        <v>…</v>
      </c>
      <c r="H196" s="255" t="str">
        <f>'5 Political'!H33</f>
        <v>…</v>
      </c>
      <c r="I196" s="255" t="str">
        <f>'5 Political'!I33</f>
        <v>…</v>
      </c>
      <c r="J196" s="255" t="str">
        <f>'5 Political'!J33</f>
        <v>…</v>
      </c>
    </row>
    <row r="197" spans="1:26" ht="15.75" customHeight="1">
      <c r="C197" s="255" t="str">
        <f>'5 Political'!C34</f>
        <v>P4.2</v>
      </c>
      <c r="D197" s="255" t="str">
        <f>'5 Political'!D34</f>
        <v>Can only national parties run in subnational elections?</v>
      </c>
      <c r="E197" s="255" t="str">
        <f>'5 Political'!E34</f>
        <v>…</v>
      </c>
      <c r="F197" s="255" t="str">
        <f>'5 Political'!F34</f>
        <v>…</v>
      </c>
      <c r="G197" s="255" t="str">
        <f>'5 Political'!G34</f>
        <v>…</v>
      </c>
      <c r="H197" s="255" t="str">
        <f>'5 Political'!H34</f>
        <v>…</v>
      </c>
      <c r="I197" s="255" t="str">
        <f>'5 Political'!I34</f>
        <v>…</v>
      </c>
      <c r="J197" s="255" t="str">
        <f>'5 Political'!J34</f>
        <v>…</v>
      </c>
    </row>
    <row r="198" spans="1:26" ht="15.75" customHeight="1">
      <c r="C198" s="255" t="str">
        <f>'5 Political'!C35</f>
        <v>P4.3</v>
      </c>
      <c r="D198" s="255" t="str">
        <f>'5 Political'!D35</f>
        <v>How are party candidates for subnational council elections selected?</v>
      </c>
      <c r="E198" s="255" t="str">
        <f>'5 Political'!E35</f>
        <v>…</v>
      </c>
      <c r="F198" s="255" t="str">
        <f>'5 Political'!F35</f>
        <v>…</v>
      </c>
      <c r="G198" s="255" t="str">
        <f>'5 Political'!G35</f>
        <v>…</v>
      </c>
      <c r="H198" s="255" t="str">
        <f>'5 Political'!H35</f>
        <v>…</v>
      </c>
      <c r="I198" s="255" t="str">
        <f>'5 Political'!I35</f>
        <v>…</v>
      </c>
      <c r="J198" s="255" t="str">
        <f>'5 Political'!J35</f>
        <v>…</v>
      </c>
    </row>
    <row r="199" spans="1:26" ht="15.75" customHeight="1">
      <c r="C199" s="255" t="str">
        <f>'5 Political'!C36</f>
        <v>P4.4</v>
      </c>
      <c r="D199" s="255" t="str">
        <f>'5 Political'!D36</f>
        <v>Are there established rules for subnational party financing?</v>
      </c>
      <c r="E199" s="255" t="str">
        <f>'5 Political'!E36</f>
        <v>…</v>
      </c>
      <c r="F199" s="255" t="str">
        <f>'5 Political'!F36</f>
        <v>…</v>
      </c>
      <c r="G199" s="255" t="str">
        <f>'5 Political'!G36</f>
        <v>…</v>
      </c>
      <c r="H199" s="255" t="str">
        <f>'5 Political'!H36</f>
        <v>…</v>
      </c>
      <c r="I199" s="255" t="str">
        <f>'5 Political'!I36</f>
        <v>…</v>
      </c>
      <c r="J199" s="255" t="str">
        <f>'5 Political'!J36</f>
        <v>…</v>
      </c>
    </row>
    <row r="200" spans="1:26" ht="15.75" customHeight="1">
      <c r="C200" s="255" t="str">
        <f>'5 Political'!C37</f>
        <v>P4.5</v>
      </c>
      <c r="D200" s="255" t="str">
        <f>'5 Political'!D37</f>
        <v>Does the ruling national party have a dominant position in subnational elections?</v>
      </c>
      <c r="E200" s="255" t="str">
        <f>'5 Political'!E37</f>
        <v>…</v>
      </c>
      <c r="F200" s="255" t="str">
        <f>'5 Political'!F37</f>
        <v>…</v>
      </c>
      <c r="G200" s="255" t="str">
        <f>'5 Political'!G37</f>
        <v>…</v>
      </c>
      <c r="H200" s="255" t="str">
        <f>'5 Political'!H37</f>
        <v>…</v>
      </c>
      <c r="I200" s="255" t="str">
        <f>'5 Political'!I37</f>
        <v>…</v>
      </c>
      <c r="J200" s="255" t="str">
        <f>'5 Political'!J37</f>
        <v>…</v>
      </c>
    </row>
    <row r="201" spans="1:26" ht="15.75" customHeight="1">
      <c r="C201" s="255">
        <f>'5 Political'!C38</f>
        <v>0</v>
      </c>
      <c r="D201" s="255">
        <f>'5 Political'!D38</f>
        <v>0</v>
      </c>
      <c r="E201" s="255">
        <f>'5 Political'!E38</f>
        <v>0</v>
      </c>
      <c r="F201" s="255">
        <f>'5 Political'!F38</f>
        <v>0</v>
      </c>
      <c r="G201" s="255">
        <f>'5 Political'!G38</f>
        <v>0</v>
      </c>
      <c r="H201" s="255">
        <f>'5 Political'!H38</f>
        <v>0</v>
      </c>
      <c r="I201" s="255">
        <f>'5 Political'!I38</f>
        <v>0</v>
      </c>
      <c r="J201" s="255">
        <f>'5 Political'!J38</f>
        <v>0</v>
      </c>
    </row>
    <row r="202" spans="1:26" ht="15.75" customHeight="1">
      <c r="C202" s="255" t="str">
        <f>'5 Political'!C39</f>
        <v>P5</v>
      </c>
      <c r="D202" s="255" t="str">
        <f>'5 Political'!D39</f>
        <v>Subnational political participation and accountability</v>
      </c>
      <c r="E202" s="255">
        <f>'5 Political'!E39</f>
        <v>0</v>
      </c>
      <c r="F202" s="255">
        <f>'5 Political'!F39</f>
        <v>0</v>
      </c>
      <c r="G202" s="255">
        <f>'5 Political'!G39</f>
        <v>0</v>
      </c>
      <c r="H202" s="255">
        <f>'5 Political'!H39</f>
        <v>0</v>
      </c>
      <c r="I202" s="255">
        <f>'5 Political'!I39</f>
        <v>0</v>
      </c>
      <c r="J202" s="255">
        <f>'5 Political'!J39</f>
        <v>0</v>
      </c>
    </row>
    <row r="203" spans="1:26" ht="15.75" customHeight="1">
      <c r="C203" s="255" t="str">
        <f>'5 Political'!C40</f>
        <v>P5.1</v>
      </c>
      <c r="D203" s="255" t="str">
        <f>'5 Political'!D40</f>
        <v>Are all executive or council meetings (required to be) open to the public?</v>
      </c>
      <c r="E203" s="255" t="str">
        <f>'5 Political'!E40</f>
        <v>…</v>
      </c>
      <c r="F203" s="255" t="str">
        <f>'5 Political'!F40</f>
        <v>…</v>
      </c>
      <c r="G203" s="255" t="str">
        <f>'5 Political'!G40</f>
        <v>…</v>
      </c>
      <c r="H203" s="255" t="str">
        <f>'5 Political'!H40</f>
        <v>…</v>
      </c>
      <c r="I203" s="255" t="str">
        <f>'5 Political'!I40</f>
        <v>…</v>
      </c>
      <c r="J203" s="255" t="str">
        <f>'5 Political'!J40</f>
        <v>…</v>
      </c>
    </row>
    <row r="204" spans="1:26" ht="15.75" customHeight="1">
      <c r="C204" s="255" t="str">
        <f>'5 Political'!C41</f>
        <v>P5.2</v>
      </c>
      <c r="D204" s="255" t="str">
        <f>'5 Political'!D41</f>
        <v>Are subnational records and documents (required to be) available to the public?</v>
      </c>
      <c r="E204" s="255" t="str">
        <f>'5 Political'!E41</f>
        <v>…</v>
      </c>
      <c r="F204" s="255" t="str">
        <f>'5 Political'!F41</f>
        <v>…</v>
      </c>
      <c r="G204" s="255" t="str">
        <f>'5 Political'!G41</f>
        <v>…</v>
      </c>
      <c r="H204" s="255" t="str">
        <f>'5 Political'!H41</f>
        <v>…</v>
      </c>
      <c r="I204" s="255" t="str">
        <f>'5 Political'!I41</f>
        <v>…</v>
      </c>
      <c r="J204" s="255" t="str">
        <f>'5 Political'!J41</f>
        <v>…</v>
      </c>
    </row>
    <row r="205" spans="1:26" ht="15.75" customHeight="1">
      <c r="C205" s="255" t="str">
        <f>'5 Political'!C42</f>
        <v>P5.3</v>
      </c>
      <c r="D205" s="255" t="str">
        <f>'5 Political'!D42</f>
        <v>Is the jurisdiction (required to) engage in a participatory planning process?</v>
      </c>
      <c r="E205" s="255" t="str">
        <f>'5 Political'!E42</f>
        <v>…</v>
      </c>
      <c r="F205" s="255" t="str">
        <f>'5 Political'!F42</f>
        <v>…</v>
      </c>
      <c r="G205" s="255" t="str">
        <f>'5 Political'!G42</f>
        <v>…</v>
      </c>
      <c r="H205" s="255" t="str">
        <f>'5 Political'!H42</f>
        <v>…</v>
      </c>
      <c r="I205" s="255" t="str">
        <f>'5 Political'!I42</f>
        <v>…</v>
      </c>
      <c r="J205" s="255" t="str">
        <f>'5 Political'!J42</f>
        <v>…</v>
      </c>
    </row>
    <row r="206" spans="1:26" ht="15.75" customHeight="1">
      <c r="C206" s="255" t="str">
        <f>'5 Political'!C43</f>
        <v>P5.4</v>
      </c>
      <c r="D206" s="255" t="str">
        <f>'5 Political'!D43</f>
        <v>Are alternative participatory mechanisms used, such as referendums?</v>
      </c>
      <c r="E206" s="255" t="str">
        <f>'5 Political'!E43</f>
        <v>…</v>
      </c>
      <c r="F206" s="255" t="str">
        <f>'5 Political'!F43</f>
        <v>…</v>
      </c>
      <c r="G206" s="255" t="str">
        <f>'5 Political'!G43</f>
        <v>…</v>
      </c>
      <c r="H206" s="255" t="str">
        <f>'5 Political'!H43</f>
        <v>…</v>
      </c>
      <c r="I206" s="255" t="str">
        <f>'5 Political'!I43</f>
        <v>…</v>
      </c>
      <c r="J206" s="255" t="str">
        <f>'5 Political'!J43</f>
        <v>…</v>
      </c>
    </row>
    <row r="207" spans="1:26" ht="15.75" customHeight="1">
      <c r="A207" s="198"/>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row>
    <row r="208" spans="1:26" ht="15.75" customHeight="1"/>
    <row r="209" spans="3:10" ht="15.75" customHeight="1">
      <c r="C209" s="255" t="str">
        <f>'6 Admin'!C7</f>
        <v>A1</v>
      </c>
      <c r="D209" s="255" t="str">
        <f>'6 Admin'!D7</f>
        <v>Subnational human resource administration</v>
      </c>
      <c r="E209" s="255">
        <f>'6 Admin'!E7</f>
        <v>0</v>
      </c>
      <c r="F209" s="255">
        <f>'6 Admin'!F7</f>
        <v>0</v>
      </c>
      <c r="G209" s="255">
        <f>'6 Admin'!G7</f>
        <v>0</v>
      </c>
      <c r="H209" s="255">
        <f>'6 Admin'!H7</f>
        <v>0</v>
      </c>
      <c r="I209" s="255">
        <f>'6 Admin'!I7</f>
        <v>0</v>
      </c>
      <c r="J209" s="255">
        <f>'6 Admin'!J7</f>
        <v>0</v>
      </c>
    </row>
    <row r="210" spans="3:10" ht="15.75" customHeight="1">
      <c r="C210" s="255" t="str">
        <f>'6 Admin'!C8</f>
        <v>A1.1</v>
      </c>
      <c r="D210" s="255" t="str">
        <f>'6 Admin'!D8</f>
        <v>Nature of the legal framework for frontline sector staff?</v>
      </c>
      <c r="E210" s="255" t="str">
        <f>'6 Admin'!E8</f>
        <v>…</v>
      </c>
      <c r="F210" s="255" t="str">
        <f>'6 Admin'!F8</f>
        <v>…</v>
      </c>
      <c r="G210" s="255" t="str">
        <f>'6 Admin'!G8</f>
        <v>…</v>
      </c>
      <c r="H210" s="255" t="str">
        <f>'6 Admin'!H8</f>
        <v>…</v>
      </c>
      <c r="I210" s="255" t="str">
        <f>'6 Admin'!I8</f>
        <v>…</v>
      </c>
      <c r="J210" s="255" t="str">
        <f>'6 Admin'!J8</f>
        <v>…</v>
      </c>
    </row>
    <row r="211" spans="3:10" ht="15.75" customHeight="1">
      <c r="C211" s="255" t="str">
        <f>'6 Admin'!C9</f>
        <v>A1.2</v>
      </c>
      <c r="D211" s="255" t="str">
        <f>'6 Admin'!D9</f>
        <v>Does subnational executive (/council) appoint CAO and department heads?</v>
      </c>
      <c r="E211" s="255" t="str">
        <f>'6 Admin'!E9</f>
        <v>…</v>
      </c>
      <c r="F211" s="255" t="str">
        <f>'6 Admin'!F9</f>
        <v>…</v>
      </c>
      <c r="G211" s="255" t="str">
        <f>'6 Admin'!G9</f>
        <v>…</v>
      </c>
      <c r="H211" s="255" t="str">
        <f>'6 Admin'!H9</f>
        <v>…</v>
      </c>
      <c r="I211" s="255" t="str">
        <f>'6 Admin'!I9</f>
        <v>…</v>
      </c>
      <c r="J211" s="255" t="str">
        <f>'6 Admin'!J9</f>
        <v>…</v>
      </c>
    </row>
    <row r="212" spans="3:10" ht="15.75" customHeight="1">
      <c r="C212" s="255" t="str">
        <f>'6 Admin'!C10</f>
        <v>A1.3</v>
      </c>
      <c r="D212" s="255" t="str">
        <f>'6 Admin'!D10</f>
        <v>Are wages paid/disbursed by subnational officials / from subnational treasury?</v>
      </c>
      <c r="E212" s="255" t="str">
        <f>'6 Admin'!E10</f>
        <v>…</v>
      </c>
      <c r="F212" s="255" t="str">
        <f>'6 Admin'!F10</f>
        <v>…</v>
      </c>
      <c r="G212" s="255" t="str">
        <f>'6 Admin'!G10</f>
        <v>…</v>
      </c>
      <c r="H212" s="255" t="str">
        <f>'6 Admin'!H10</f>
        <v>…</v>
      </c>
      <c r="I212" s="255" t="str">
        <f>'6 Admin'!I10</f>
        <v>…</v>
      </c>
      <c r="J212" s="255" t="str">
        <f>'6 Admin'!J10</f>
        <v>…</v>
      </c>
    </row>
    <row r="213" spans="3:10" ht="15.75" customHeight="1">
      <c r="C213" s="255" t="str">
        <f>'6 Admin'!C11</f>
        <v>A1.4</v>
      </c>
      <c r="D213" s="255" t="str">
        <f>'6 Admin'!D11</f>
        <v>Do RLGIs determine staff numbers/type by department (establishment control)?</v>
      </c>
      <c r="E213" s="255" t="str">
        <f>'6 Admin'!E11</f>
        <v>…</v>
      </c>
      <c r="F213" s="255" t="str">
        <f>'6 Admin'!F11</f>
        <v>…</v>
      </c>
      <c r="G213" s="255" t="str">
        <f>'6 Admin'!G11</f>
        <v>…</v>
      </c>
      <c r="H213" s="255" t="str">
        <f>'6 Admin'!H11</f>
        <v>…</v>
      </c>
      <c r="I213" s="255" t="str">
        <f>'6 Admin'!I11</f>
        <v>…</v>
      </c>
      <c r="J213" s="255" t="str">
        <f>'6 Admin'!J11</f>
        <v>…</v>
      </c>
    </row>
    <row r="214" spans="3:10" ht="15.75" customHeight="1">
      <c r="C214" s="255" t="str">
        <f>'6 Admin'!C12</f>
        <v>A1.5</v>
      </c>
      <c r="D214" s="255" t="str">
        <f>'6 Admin'!D12</f>
        <v>Do RLGIs have binding authority to set wage rates?</v>
      </c>
      <c r="E214" s="255" t="str">
        <f>'6 Admin'!E12</f>
        <v>…</v>
      </c>
      <c r="F214" s="255" t="str">
        <f>'6 Admin'!F12</f>
        <v>…</v>
      </c>
      <c r="G214" s="255" t="str">
        <f>'6 Admin'!G12</f>
        <v>…</v>
      </c>
      <c r="H214" s="255" t="str">
        <f>'6 Admin'!H12</f>
        <v>…</v>
      </c>
      <c r="I214" s="255" t="str">
        <f>'6 Admin'!I12</f>
        <v>…</v>
      </c>
      <c r="J214" s="255" t="str">
        <f>'6 Admin'!J12</f>
        <v>…</v>
      </c>
    </row>
    <row r="215" spans="3:10" ht="15.75" customHeight="1">
      <c r="C215" s="255" t="str">
        <f>'6 Admin'!C13</f>
        <v>A1.6</v>
      </c>
      <c r="D215" s="255" t="str">
        <f>'6 Admin'!D13</f>
        <v>Do RLGIs have binding authority to set local incentives, bonuses, top-ups?</v>
      </c>
      <c r="E215" s="255" t="str">
        <f>'6 Admin'!E13</f>
        <v>…</v>
      </c>
      <c r="F215" s="255" t="str">
        <f>'6 Admin'!F13</f>
        <v>…</v>
      </c>
      <c r="G215" s="255" t="str">
        <f>'6 Admin'!G13</f>
        <v>…</v>
      </c>
      <c r="H215" s="255" t="str">
        <f>'6 Admin'!H13</f>
        <v>…</v>
      </c>
      <c r="I215" s="255" t="str">
        <f>'6 Admin'!I13</f>
        <v>…</v>
      </c>
      <c r="J215" s="255" t="str">
        <f>'6 Admin'!J13</f>
        <v>…</v>
      </c>
    </row>
    <row r="216" spans="3:10" ht="15.75" customHeight="1">
      <c r="C216" s="255" t="str">
        <f>'6 Admin'!C14</f>
        <v>A1.7</v>
      </c>
      <c r="D216" s="255" t="str">
        <f>'6 Admin'!D14</f>
        <v>Do RLGIs have binding authority to recruit/hire?</v>
      </c>
      <c r="E216" s="255" t="str">
        <f>'6 Admin'!E14</f>
        <v>…</v>
      </c>
      <c r="F216" s="255" t="str">
        <f>'6 Admin'!F14</f>
        <v>…</v>
      </c>
      <c r="G216" s="255" t="str">
        <f>'6 Admin'!G14</f>
        <v>…</v>
      </c>
      <c r="H216" s="255" t="str">
        <f>'6 Admin'!H14</f>
        <v>…</v>
      </c>
      <c r="I216" s="255" t="str">
        <f>'6 Admin'!I14</f>
        <v>…</v>
      </c>
      <c r="J216" s="255" t="str">
        <f>'6 Admin'!J14</f>
        <v>…</v>
      </c>
    </row>
    <row r="217" spans="3:10" ht="15.75" customHeight="1">
      <c r="C217" s="255" t="str">
        <f>'6 Admin'!C15</f>
        <v>A1.8</v>
      </c>
      <c r="D217" s="255" t="str">
        <f>'6 Admin'!D15</f>
        <v>Can higher levels recruit/hire/transfer on jurisdiction behalf?</v>
      </c>
      <c r="E217" s="255" t="str">
        <f>'6 Admin'!E15</f>
        <v>…</v>
      </c>
      <c r="F217" s="255" t="str">
        <f>'6 Admin'!F15</f>
        <v>…</v>
      </c>
      <c r="G217" s="255" t="str">
        <f>'6 Admin'!G15</f>
        <v>…</v>
      </c>
      <c r="H217" s="255" t="str">
        <f>'6 Admin'!H15</f>
        <v>…</v>
      </c>
      <c r="I217" s="255" t="str">
        <f>'6 Admin'!I15</f>
        <v>…</v>
      </c>
      <c r="J217" s="255" t="str">
        <f>'6 Admin'!J15</f>
        <v>…</v>
      </c>
    </row>
    <row r="218" spans="3:10" ht="15.75" customHeight="1">
      <c r="C218" s="255" t="str">
        <f>'6 Admin'!C16</f>
        <v>A1.9</v>
      </c>
      <c r="D218" s="255" t="str">
        <f>'6 Admin'!D16</f>
        <v>Do RLGIs have binding authority to dismiss staff (underperforming / surplus staff)?</v>
      </c>
      <c r="E218" s="255" t="str">
        <f>'6 Admin'!E16</f>
        <v>…</v>
      </c>
      <c r="F218" s="255" t="str">
        <f>'6 Admin'!F16</f>
        <v>…</v>
      </c>
      <c r="G218" s="255" t="str">
        <f>'6 Admin'!G16</f>
        <v>…</v>
      </c>
      <c r="H218" s="255" t="str">
        <f>'6 Admin'!H16</f>
        <v>…</v>
      </c>
      <c r="I218" s="255" t="str">
        <f>'6 Admin'!I16</f>
        <v>…</v>
      </c>
      <c r="J218" s="255" t="str">
        <f>'6 Admin'!J16</f>
        <v>…</v>
      </c>
    </row>
    <row r="219" spans="3:10" ht="15.75" customHeight="1">
      <c r="C219" s="255">
        <f>'6 Admin'!C17</f>
        <v>0</v>
      </c>
      <c r="D219" s="255">
        <f>'6 Admin'!D17</f>
        <v>0</v>
      </c>
      <c r="E219" s="255">
        <f>'6 Admin'!E17</f>
        <v>0</v>
      </c>
      <c r="F219" s="255">
        <f>'6 Admin'!F17</f>
        <v>0</v>
      </c>
      <c r="G219" s="255">
        <f>'6 Admin'!G17</f>
        <v>0</v>
      </c>
      <c r="H219" s="255">
        <f>'6 Admin'!H17</f>
        <v>0</v>
      </c>
      <c r="I219" s="255">
        <f>'6 Admin'!I17</f>
        <v>0</v>
      </c>
      <c r="J219" s="255">
        <f>'6 Admin'!J17</f>
        <v>0</v>
      </c>
    </row>
    <row r="220" spans="3:10" ht="15.75" customHeight="1">
      <c r="C220" s="255" t="str">
        <f>'6 Admin'!C18</f>
        <v>A2.2</v>
      </c>
      <c r="D220" s="255" t="str">
        <f>'6 Admin'!D18</f>
        <v>Subnational procurement</v>
      </c>
      <c r="E220" s="255">
        <f>'6 Admin'!E18</f>
        <v>0</v>
      </c>
      <c r="F220" s="255">
        <f>'6 Admin'!F18</f>
        <v>0</v>
      </c>
      <c r="G220" s="255">
        <f>'6 Admin'!G18</f>
        <v>0</v>
      </c>
      <c r="H220" s="255">
        <f>'6 Admin'!H18</f>
        <v>0</v>
      </c>
      <c r="I220" s="255">
        <f>'6 Admin'!I18</f>
        <v>0</v>
      </c>
      <c r="J220" s="255">
        <f>'6 Admin'!J18</f>
        <v>0</v>
      </c>
    </row>
    <row r="221" spans="3:10" ht="15.75" customHeight="1">
      <c r="C221" s="255" t="str">
        <f>'6 Admin'!C19</f>
        <v>A2.2a</v>
      </c>
      <c r="D221" s="255" t="str">
        <f>'6 Admin'!D19</f>
        <v>Authority to procure capital infrastructure / supplies?</v>
      </c>
      <c r="E221" s="255" t="str">
        <f>'6 Admin'!E19</f>
        <v>…</v>
      </c>
      <c r="F221" s="255" t="str">
        <f>'6 Admin'!F19</f>
        <v>…</v>
      </c>
      <c r="G221" s="255" t="str">
        <f>'6 Admin'!G19</f>
        <v>…</v>
      </c>
      <c r="H221" s="255" t="str">
        <f>'6 Admin'!H19</f>
        <v>…</v>
      </c>
      <c r="I221" s="255" t="str">
        <f>'6 Admin'!I19</f>
        <v>…</v>
      </c>
      <c r="J221" s="255" t="str">
        <f>'6 Admin'!J19</f>
        <v>…</v>
      </c>
    </row>
    <row r="222" spans="3:10" ht="15.75" customHeight="1">
      <c r="C222" s="255" t="str">
        <f>'6 Admin'!C20</f>
        <v>A2.2b</v>
      </c>
      <c r="D222" s="255" t="str">
        <f>'6 Admin'!D20</f>
        <v>Authority to engage in lease / concessions / mgmt contracts?</v>
      </c>
      <c r="E222" s="255" t="str">
        <f>'6 Admin'!E20</f>
        <v>…</v>
      </c>
      <c r="F222" s="255" t="str">
        <f>'6 Admin'!F20</f>
        <v>…</v>
      </c>
      <c r="G222" s="255" t="str">
        <f>'6 Admin'!G20</f>
        <v>…</v>
      </c>
      <c r="H222" s="255" t="str">
        <f>'6 Admin'!H20</f>
        <v>…</v>
      </c>
      <c r="I222" s="255" t="str">
        <f>'6 Admin'!I20</f>
        <v>…</v>
      </c>
      <c r="J222" s="255" t="str">
        <f>'6 Admin'!J20</f>
        <v>…</v>
      </c>
    </row>
    <row r="223" spans="3:10" ht="15.75" customHeight="1">
      <c r="C223" s="255" t="str">
        <f>'6 Admin'!C21</f>
        <v>A2.2c</v>
      </c>
      <c r="D223" s="255" t="str">
        <f>'6 Admin'!D21</f>
        <v>Is there a local procurement threshold / ceiling ?</v>
      </c>
      <c r="E223" s="255" t="str">
        <f>'6 Admin'!E21</f>
        <v>…</v>
      </c>
      <c r="F223" s="255" t="str">
        <f>'6 Admin'!F21</f>
        <v>…</v>
      </c>
      <c r="G223" s="255" t="str">
        <f>'6 Admin'!G21</f>
        <v>…</v>
      </c>
      <c r="H223" s="255" t="str">
        <f>'6 Admin'!H21</f>
        <v>…</v>
      </c>
      <c r="I223" s="255" t="str">
        <f>'6 Admin'!I21</f>
        <v>…</v>
      </c>
      <c r="J223" s="255" t="str">
        <f>'6 Admin'!J21</f>
        <v>…</v>
      </c>
    </row>
    <row r="224" spans="3:10" ht="15.75" customHeight="1">
      <c r="C224" s="255" t="str">
        <f>'6 Admin'!C22</f>
        <v>A2.2d</v>
      </c>
      <c r="D224" s="255" t="str">
        <f>'6 Admin'!D22</f>
        <v>Follows international competitive bidding standards?</v>
      </c>
      <c r="E224" s="255" t="str">
        <f>'6 Admin'!E22</f>
        <v>…</v>
      </c>
      <c r="F224" s="255" t="str">
        <f>'6 Admin'!F22</f>
        <v>…</v>
      </c>
      <c r="G224" s="255" t="str">
        <f>'6 Admin'!G22</f>
        <v>…</v>
      </c>
      <c r="H224" s="255" t="str">
        <f>'6 Admin'!H22</f>
        <v>…</v>
      </c>
      <c r="I224" s="255" t="str">
        <f>'6 Admin'!I22</f>
        <v>…</v>
      </c>
      <c r="J224" s="255" t="str">
        <f>'6 Admin'!J22</f>
        <v>…</v>
      </c>
    </row>
    <row r="225" spans="1:26" ht="15.75" customHeight="1">
      <c r="C225" s="255" t="str">
        <f>'6 Admin'!C23</f>
        <v>A2.2e</v>
      </c>
      <c r="D225" s="255" t="str">
        <f>'6 Admin'!D23</f>
        <v>Legal requirement to make procurement information public?</v>
      </c>
      <c r="E225" s="255" t="str">
        <f>'6 Admin'!E23</f>
        <v>…</v>
      </c>
      <c r="F225" s="255" t="str">
        <f>'6 Admin'!F23</f>
        <v>…</v>
      </c>
      <c r="G225" s="255" t="str">
        <f>'6 Admin'!G23</f>
        <v>…</v>
      </c>
      <c r="H225" s="255" t="str">
        <f>'6 Admin'!H23</f>
        <v>…</v>
      </c>
      <c r="I225" s="255" t="str">
        <f>'6 Admin'!I23</f>
        <v>…</v>
      </c>
      <c r="J225" s="255" t="str">
        <f>'6 Admin'!J23</f>
        <v>…</v>
      </c>
    </row>
    <row r="226" spans="1:26" ht="15.75" customHeight="1">
      <c r="A226" s="198"/>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row>
    <row r="227" spans="1:26" ht="15.75" customHeight="1"/>
    <row r="228" spans="1:26" ht="15.75" customHeight="1">
      <c r="C228" s="255" t="str">
        <f>'7a Fiscal'!C8</f>
        <v>F1</v>
      </c>
      <c r="D228" s="255" t="str">
        <f>'7a Fiscal'!D8</f>
        <v>Nature of revenue assignment and subnational revenue administration</v>
      </c>
      <c r="E228" s="255">
        <f>'7a Fiscal'!E8</f>
        <v>0</v>
      </c>
      <c r="F228" s="255">
        <f>'7a Fiscal'!F8</f>
        <v>0</v>
      </c>
      <c r="G228" s="255">
        <f>'7a Fiscal'!G8</f>
        <v>0</v>
      </c>
      <c r="H228" s="255">
        <f>'7a Fiscal'!H8</f>
        <v>0</v>
      </c>
      <c r="I228" s="255">
        <f>'7a Fiscal'!I8</f>
        <v>0</v>
      </c>
      <c r="J228" s="255">
        <f>'7a Fiscal'!J8</f>
        <v>0</v>
      </c>
    </row>
    <row r="229" spans="1:26" ht="15.75" customHeight="1">
      <c r="C229" s="255" t="str">
        <f>'7a Fiscal'!C9</f>
        <v>F1.1</v>
      </c>
      <c r="D229" s="255" t="str">
        <f>'7a Fiscal'!D9</f>
        <v>Subnational entity collects (any) own revenues?</v>
      </c>
      <c r="E229" s="255" t="str">
        <f>'7a Fiscal'!E9</f>
        <v>…</v>
      </c>
      <c r="F229" s="255" t="str">
        <f>'7a Fiscal'!F9</f>
        <v>…</v>
      </c>
      <c r="G229" s="255" t="str">
        <f>'7a Fiscal'!G9</f>
        <v>…</v>
      </c>
      <c r="H229" s="255" t="str">
        <f>'7a Fiscal'!H9</f>
        <v>…</v>
      </c>
      <c r="I229" s="255" t="str">
        <f>'7a Fiscal'!I9</f>
        <v>…</v>
      </c>
      <c r="J229" s="255" t="str">
        <f>'7a Fiscal'!J9</f>
        <v>…</v>
      </c>
    </row>
    <row r="230" spans="1:26" ht="15.75" customHeight="1">
      <c r="C230" s="255" t="str">
        <f>'7a Fiscal'!C10</f>
        <v>F1.2</v>
      </c>
      <c r="D230" s="255" t="str">
        <f>'7a Fiscal'!D10</f>
        <v>Subnational revenues retained in own accounts?</v>
      </c>
      <c r="E230" s="255" t="str">
        <f>'7a Fiscal'!E10</f>
        <v>…</v>
      </c>
      <c r="F230" s="255" t="str">
        <f>'7a Fiscal'!F10</f>
        <v>…</v>
      </c>
      <c r="G230" s="255" t="str">
        <f>'7a Fiscal'!G10</f>
        <v>…</v>
      </c>
      <c r="H230" s="255" t="str">
        <f>'7a Fiscal'!H10</f>
        <v>…</v>
      </c>
      <c r="I230" s="255" t="str">
        <f>'7a Fiscal'!I10</f>
        <v>…</v>
      </c>
      <c r="J230" s="255" t="str">
        <f>'7a Fiscal'!J10</f>
        <v>…</v>
      </c>
    </row>
    <row r="231" spans="1:26" ht="15.75" customHeight="1">
      <c r="C231" s="255" t="str">
        <f>'7a Fiscal'!C11</f>
        <v>F1.3</v>
      </c>
      <c r="D231" s="255" t="str">
        <f>'7a Fiscal'!D11</f>
        <v>Revenue assignment is 'closed-list'</v>
      </c>
      <c r="E231" s="255" t="str">
        <f>'7a Fiscal'!E11</f>
        <v>…</v>
      </c>
      <c r="F231" s="255" t="str">
        <f>'7a Fiscal'!F11</f>
        <v>…</v>
      </c>
      <c r="G231" s="255" t="str">
        <f>'7a Fiscal'!G11</f>
        <v>…</v>
      </c>
      <c r="H231" s="255" t="str">
        <f>'7a Fiscal'!H11</f>
        <v>…</v>
      </c>
      <c r="I231" s="255" t="str">
        <f>'7a Fiscal'!I11</f>
        <v>…</v>
      </c>
      <c r="J231" s="255" t="str">
        <f>'7a Fiscal'!J11</f>
        <v>…</v>
      </c>
    </row>
    <row r="232" spans="1:26" ht="15.75" customHeight="1">
      <c r="C232" s="255" t="str">
        <f>'7a Fiscal'!C12</f>
        <v>F1.4</v>
      </c>
      <c r="D232" s="255" t="str">
        <f>'7a Fiscal'!D12</f>
        <v>Subnational entity has authority to establish own tax instruments</v>
      </c>
      <c r="E232" s="255" t="str">
        <f>'7a Fiscal'!E12</f>
        <v>…</v>
      </c>
      <c r="F232" s="255" t="str">
        <f>'7a Fiscal'!F12</f>
        <v>…</v>
      </c>
      <c r="G232" s="255" t="str">
        <f>'7a Fiscal'!G12</f>
        <v>…</v>
      </c>
      <c r="H232" s="255" t="str">
        <f>'7a Fiscal'!H12</f>
        <v>…</v>
      </c>
      <c r="I232" s="255" t="str">
        <f>'7a Fiscal'!I12</f>
        <v>…</v>
      </c>
      <c r="J232" s="255" t="str">
        <f>'7a Fiscal'!J12</f>
        <v>…</v>
      </c>
    </row>
    <row r="233" spans="1:26" ht="15.75" customHeight="1">
      <c r="C233" s="255" t="str">
        <f>'7a Fiscal'!C13</f>
        <v>F1.5</v>
      </c>
      <c r="D233" s="255" t="str">
        <f>'7a Fiscal'!D13</f>
        <v>Subnational entity has authority to establish own non-tax instruments</v>
      </c>
      <c r="E233" s="255" t="str">
        <f>'7a Fiscal'!E13</f>
        <v>…</v>
      </c>
      <c r="F233" s="255" t="str">
        <f>'7a Fiscal'!F13</f>
        <v>…</v>
      </c>
      <c r="G233" s="255" t="str">
        <f>'7a Fiscal'!G13</f>
        <v>…</v>
      </c>
      <c r="H233" s="255" t="str">
        <f>'7a Fiscal'!H13</f>
        <v>…</v>
      </c>
      <c r="I233" s="255" t="str">
        <f>'7a Fiscal'!I13</f>
        <v>…</v>
      </c>
      <c r="J233" s="255" t="str">
        <f>'7a Fiscal'!J13</f>
        <v>…</v>
      </c>
    </row>
    <row r="234" spans="1:26" ht="15.75" customHeight="1">
      <c r="C234" s="255">
        <f>'7a Fiscal'!C14</f>
        <v>0</v>
      </c>
      <c r="D234" s="255">
        <f>'7a Fiscal'!D14</f>
        <v>0</v>
      </c>
      <c r="E234" s="255">
        <f>'7a Fiscal'!E14</f>
        <v>0</v>
      </c>
      <c r="F234" s="255">
        <f>'7a Fiscal'!F14</f>
        <v>0</v>
      </c>
      <c r="G234" s="255">
        <f>'7a Fiscal'!G14</f>
        <v>0</v>
      </c>
      <c r="H234" s="255">
        <f>'7a Fiscal'!H14</f>
        <v>0</v>
      </c>
      <c r="I234" s="255">
        <f>'7a Fiscal'!I14</f>
        <v>0</v>
      </c>
      <c r="J234" s="255">
        <f>'7a Fiscal'!J14</f>
        <v>0</v>
      </c>
    </row>
    <row r="235" spans="1:26" ht="15.75" customHeight="1">
      <c r="C235" s="255" t="str">
        <f>'7a Fiscal'!C15</f>
        <v>F1.6</v>
      </c>
      <c r="D235" s="255" t="str">
        <f>'7a Fiscal'!D15</f>
        <v>Subnational control over tax rate</v>
      </c>
      <c r="E235" s="255">
        <f>'7a Fiscal'!E15</f>
        <v>0</v>
      </c>
      <c r="F235" s="255">
        <f>'7a Fiscal'!F15</f>
        <v>0</v>
      </c>
      <c r="G235" s="255">
        <f>'7a Fiscal'!G15</f>
        <v>0</v>
      </c>
      <c r="H235" s="255">
        <f>'7a Fiscal'!H15</f>
        <v>0</v>
      </c>
      <c r="I235" s="255">
        <f>'7a Fiscal'!I15</f>
        <v>0</v>
      </c>
      <c r="J235" s="255">
        <f>'7a Fiscal'!J15</f>
        <v>0</v>
      </c>
    </row>
    <row r="236" spans="1:26" ht="15.75" customHeight="1">
      <c r="C236" s="255" t="str">
        <f>'7a Fiscal'!C16</f>
        <v>F1.6a</v>
      </c>
      <c r="D236" s="255" t="str">
        <f>'7a Fiscal'!D16</f>
        <v>Taxes on income (111)</v>
      </c>
      <c r="E236" s="255" t="str">
        <f>'7a Fiscal'!E16</f>
        <v>…</v>
      </c>
      <c r="F236" s="255" t="str">
        <f>'7a Fiscal'!F16</f>
        <v>…</v>
      </c>
      <c r="G236" s="255" t="str">
        <f>'7a Fiscal'!G16</f>
        <v>…</v>
      </c>
      <c r="H236" s="255" t="str">
        <f>'7a Fiscal'!H16</f>
        <v>…</v>
      </c>
      <c r="I236" s="255" t="str">
        <f>'7a Fiscal'!I16</f>
        <v>…</v>
      </c>
      <c r="J236" s="255" t="str">
        <f>'7a Fiscal'!J16</f>
        <v>…</v>
      </c>
    </row>
    <row r="237" spans="1:26" ht="15.75" customHeight="1">
      <c r="C237" s="255" t="str">
        <f>'7a Fiscal'!C17</f>
        <v>F1.6b</v>
      </c>
      <c r="D237" s="255" t="str">
        <f>'7a Fiscal'!D17</f>
        <v>Taxes on property (113)</v>
      </c>
      <c r="E237" s="255" t="str">
        <f>'7a Fiscal'!E17</f>
        <v>…</v>
      </c>
      <c r="F237" s="255" t="str">
        <f>'7a Fiscal'!F17</f>
        <v>…</v>
      </c>
      <c r="G237" s="255" t="str">
        <f>'7a Fiscal'!G17</f>
        <v>…</v>
      </c>
      <c r="H237" s="255" t="str">
        <f>'7a Fiscal'!H17</f>
        <v>…</v>
      </c>
      <c r="I237" s="255" t="str">
        <f>'7a Fiscal'!I17</f>
        <v>…</v>
      </c>
      <c r="J237" s="255" t="str">
        <f>'7a Fiscal'!J17</f>
        <v>…</v>
      </c>
    </row>
    <row r="238" spans="1:26" ht="15.75" customHeight="1">
      <c r="C238" s="255" t="str">
        <f>'7a Fiscal'!C18</f>
        <v>F1.6c</v>
      </c>
      <c r="D238" s="255" t="str">
        <f>'7a Fiscal'!D18</f>
        <v>Taxes on goods and services (114)</v>
      </c>
      <c r="E238" s="255" t="str">
        <f>'7a Fiscal'!E18</f>
        <v>…</v>
      </c>
      <c r="F238" s="255" t="str">
        <f>'7a Fiscal'!F18</f>
        <v>…</v>
      </c>
      <c r="G238" s="255" t="str">
        <f>'7a Fiscal'!G18</f>
        <v>…</v>
      </c>
      <c r="H238" s="255" t="str">
        <f>'7a Fiscal'!H18</f>
        <v>…</v>
      </c>
      <c r="I238" s="255" t="str">
        <f>'7a Fiscal'!I18</f>
        <v>…</v>
      </c>
      <c r="J238" s="255" t="str">
        <f>'7a Fiscal'!J18</f>
        <v>…</v>
      </c>
    </row>
    <row r="239" spans="1:26" ht="15.75" customHeight="1">
      <c r="C239" s="255" t="str">
        <f>'7a Fiscal'!C19</f>
        <v>F1.6d</v>
      </c>
      <c r="D239" s="255" t="str">
        <f>'7a Fiscal'!D19</f>
        <v>Non-tax revenues / administrative fees (1422)</v>
      </c>
      <c r="E239" s="255" t="str">
        <f>'7a Fiscal'!E19</f>
        <v>…</v>
      </c>
      <c r="F239" s="255" t="str">
        <f>'7a Fiscal'!F19</f>
        <v>…</v>
      </c>
      <c r="G239" s="255" t="str">
        <f>'7a Fiscal'!G19</f>
        <v>…</v>
      </c>
      <c r="H239" s="255" t="str">
        <f>'7a Fiscal'!H19</f>
        <v>…</v>
      </c>
      <c r="I239" s="255" t="str">
        <f>'7a Fiscal'!I19</f>
        <v>…</v>
      </c>
      <c r="J239" s="255" t="str">
        <f>'7a Fiscal'!J19</f>
        <v>…</v>
      </c>
    </row>
    <row r="240" spans="1:26" ht="15.75" customHeight="1">
      <c r="C240" s="255">
        <f>'7a Fiscal'!C20</f>
        <v>0</v>
      </c>
      <c r="D240" s="255">
        <f>'7a Fiscal'!D20</f>
        <v>0</v>
      </c>
      <c r="E240" s="255">
        <f>'7a Fiscal'!E20</f>
        <v>0</v>
      </c>
      <c r="F240" s="255">
        <f>'7a Fiscal'!F20</f>
        <v>0</v>
      </c>
      <c r="G240" s="255">
        <f>'7a Fiscal'!G20</f>
        <v>0</v>
      </c>
      <c r="H240" s="255">
        <f>'7a Fiscal'!H20</f>
        <v>0</v>
      </c>
      <c r="I240" s="255">
        <f>'7a Fiscal'!I20</f>
        <v>0</v>
      </c>
      <c r="J240" s="255">
        <f>'7a Fiscal'!J20</f>
        <v>0</v>
      </c>
    </row>
    <row r="241" spans="3:10" ht="15.75" customHeight="1">
      <c r="C241" s="255" t="str">
        <f>'7a Fiscal'!C21</f>
        <v>F1.7</v>
      </c>
      <c r="D241" s="255" t="str">
        <f>'7a Fiscal'!D21</f>
        <v>Subnational control over tax base</v>
      </c>
      <c r="E241" s="255">
        <f>'7a Fiscal'!E21</f>
        <v>0</v>
      </c>
      <c r="F241" s="255">
        <f>'7a Fiscal'!F21</f>
        <v>0</v>
      </c>
      <c r="G241" s="255">
        <f>'7a Fiscal'!G21</f>
        <v>0</v>
      </c>
      <c r="H241" s="255">
        <f>'7a Fiscal'!H21</f>
        <v>0</v>
      </c>
      <c r="I241" s="255">
        <f>'7a Fiscal'!I21</f>
        <v>0</v>
      </c>
      <c r="J241" s="255">
        <f>'7a Fiscal'!J21</f>
        <v>0</v>
      </c>
    </row>
    <row r="242" spans="3:10" ht="15.75" customHeight="1">
      <c r="C242" s="255" t="str">
        <f>'7a Fiscal'!C22</f>
        <v>F1.7a</v>
      </c>
      <c r="D242" s="255" t="str">
        <f>'7a Fiscal'!D22</f>
        <v>Taxes on income (111)</v>
      </c>
      <c r="E242" s="255" t="str">
        <f>'7a Fiscal'!E22</f>
        <v>…</v>
      </c>
      <c r="F242" s="255" t="str">
        <f>'7a Fiscal'!F22</f>
        <v>…</v>
      </c>
      <c r="G242" s="255" t="str">
        <f>'7a Fiscal'!G22</f>
        <v>…</v>
      </c>
      <c r="H242" s="255" t="str">
        <f>'7a Fiscal'!H22</f>
        <v>…</v>
      </c>
      <c r="I242" s="255" t="str">
        <f>'7a Fiscal'!I22</f>
        <v>…</v>
      </c>
      <c r="J242" s="255" t="str">
        <f>'7a Fiscal'!J22</f>
        <v>…</v>
      </c>
    </row>
    <row r="243" spans="3:10" ht="15.75" customHeight="1">
      <c r="C243" s="255" t="str">
        <f>'7a Fiscal'!C23</f>
        <v>F1.7b</v>
      </c>
      <c r="D243" s="255" t="str">
        <f>'7a Fiscal'!D23</f>
        <v>Taxes on property (113)</v>
      </c>
      <c r="E243" s="255" t="str">
        <f>'7a Fiscal'!E23</f>
        <v>…</v>
      </c>
      <c r="F243" s="255" t="str">
        <f>'7a Fiscal'!F23</f>
        <v>…</v>
      </c>
      <c r="G243" s="255" t="str">
        <f>'7a Fiscal'!G23</f>
        <v>…</v>
      </c>
      <c r="H243" s="255" t="str">
        <f>'7a Fiscal'!H23</f>
        <v>…</v>
      </c>
      <c r="I243" s="255" t="str">
        <f>'7a Fiscal'!I23</f>
        <v>…</v>
      </c>
      <c r="J243" s="255" t="str">
        <f>'7a Fiscal'!J23</f>
        <v>…</v>
      </c>
    </row>
    <row r="244" spans="3:10" ht="15.75" customHeight="1">
      <c r="C244" s="255" t="str">
        <f>'7a Fiscal'!C24</f>
        <v>F1.7c</v>
      </c>
      <c r="D244" s="255" t="str">
        <f>'7a Fiscal'!D24</f>
        <v>Taxes on goods and services (114)</v>
      </c>
      <c r="E244" s="255" t="str">
        <f>'7a Fiscal'!E24</f>
        <v>…</v>
      </c>
      <c r="F244" s="255" t="str">
        <f>'7a Fiscal'!F24</f>
        <v>…</v>
      </c>
      <c r="G244" s="255" t="str">
        <f>'7a Fiscal'!G24</f>
        <v>…</v>
      </c>
      <c r="H244" s="255" t="str">
        <f>'7a Fiscal'!H24</f>
        <v>…</v>
      </c>
      <c r="I244" s="255" t="str">
        <f>'7a Fiscal'!I24</f>
        <v>…</v>
      </c>
      <c r="J244" s="255" t="str">
        <f>'7a Fiscal'!J24</f>
        <v>…</v>
      </c>
    </row>
    <row r="245" spans="3:10" ht="15.75" customHeight="1">
      <c r="C245" s="255" t="str">
        <f>'7a Fiscal'!C25</f>
        <v>F1.7d</v>
      </c>
      <c r="D245" s="255" t="str">
        <f>'7a Fiscal'!D25</f>
        <v>Non-tax revenues / administrative fees (1422)</v>
      </c>
      <c r="E245" s="255" t="str">
        <f>'7a Fiscal'!E25</f>
        <v>…</v>
      </c>
      <c r="F245" s="255" t="str">
        <f>'7a Fiscal'!F25</f>
        <v>…</v>
      </c>
      <c r="G245" s="255" t="str">
        <f>'7a Fiscal'!G25</f>
        <v>…</v>
      </c>
      <c r="H245" s="255" t="str">
        <f>'7a Fiscal'!H25</f>
        <v>…</v>
      </c>
      <c r="I245" s="255" t="str">
        <f>'7a Fiscal'!I25</f>
        <v>…</v>
      </c>
      <c r="J245" s="255" t="str">
        <f>'7a Fiscal'!J25</f>
        <v>…</v>
      </c>
    </row>
    <row r="246" spans="3:10" ht="15.75" customHeight="1">
      <c r="C246" s="255">
        <f>'7a Fiscal'!C26</f>
        <v>0</v>
      </c>
      <c r="D246" s="255">
        <f>'7a Fiscal'!D26</f>
        <v>0</v>
      </c>
      <c r="E246" s="255">
        <f>'7a Fiscal'!E26</f>
        <v>0</v>
      </c>
      <c r="F246" s="255">
        <f>'7a Fiscal'!F26</f>
        <v>0</v>
      </c>
      <c r="G246" s="255">
        <f>'7a Fiscal'!G26</f>
        <v>0</v>
      </c>
      <c r="H246" s="255">
        <f>'7a Fiscal'!H26</f>
        <v>0</v>
      </c>
      <c r="I246" s="255">
        <f>'7a Fiscal'!I26</f>
        <v>0</v>
      </c>
      <c r="J246" s="255">
        <f>'7a Fiscal'!J26</f>
        <v>0</v>
      </c>
    </row>
    <row r="247" spans="3:10" ht="15.75" customHeight="1">
      <c r="C247" s="255" t="str">
        <f>'7a Fiscal'!C27</f>
        <v>F2.1</v>
      </c>
      <c r="D247" s="255" t="str">
        <f>'7a Fiscal'!D27</f>
        <v>Nature, composition and management of intergovernmental fiscal transfer system</v>
      </c>
      <c r="E247" s="255">
        <f>'7a Fiscal'!E27</f>
        <v>0</v>
      </c>
      <c r="F247" s="255">
        <f>'7a Fiscal'!F27</f>
        <v>0</v>
      </c>
      <c r="G247" s="255">
        <f>'7a Fiscal'!G27</f>
        <v>0</v>
      </c>
      <c r="H247" s="255">
        <f>'7a Fiscal'!H27</f>
        <v>0</v>
      </c>
      <c r="I247" s="255">
        <f>'7a Fiscal'!I27</f>
        <v>0</v>
      </c>
      <c r="J247" s="255">
        <f>'7a Fiscal'!J27</f>
        <v>0</v>
      </c>
    </row>
    <row r="248" spans="3:10" ht="15.75" customHeight="1">
      <c r="C248" s="255" t="str">
        <f>'7a Fiscal'!C28</f>
        <v>F2.1a</v>
      </c>
      <c r="D248" s="255" t="str">
        <f>'7a Fiscal'!D28</f>
        <v>Does the transfer system provide an appropriate mix of transfers?</v>
      </c>
      <c r="E248" s="255" t="str">
        <f>'7a Fiscal'!E28</f>
        <v>…</v>
      </c>
      <c r="F248" s="255" t="str">
        <f>'7a Fiscal'!F28</f>
        <v>…</v>
      </c>
      <c r="G248" s="255" t="str">
        <f>'7a Fiscal'!G28</f>
        <v>…</v>
      </c>
      <c r="H248" s="255" t="str">
        <f>'7a Fiscal'!H28</f>
        <v>…</v>
      </c>
      <c r="I248" s="255" t="str">
        <f>'7a Fiscal'!I28</f>
        <v>…</v>
      </c>
      <c r="J248" s="255" t="str">
        <f>'7a Fiscal'!J28</f>
        <v>…</v>
      </c>
    </row>
    <row r="249" spans="3:10" ht="15.75" customHeight="1">
      <c r="C249" s="255" t="str">
        <f>'7a Fiscal'!C29</f>
        <v>F2.1b</v>
      </c>
      <c r="D249" s="255" t="str">
        <f>'7a Fiscal'!D29</f>
        <v>Does the transfer system empower RLGs to plan with a clear hard budget constraint?</v>
      </c>
      <c r="E249" s="255" t="str">
        <f>'7a Fiscal'!E29</f>
        <v>…</v>
      </c>
      <c r="F249" s="255" t="str">
        <f>'7a Fiscal'!F29</f>
        <v>…</v>
      </c>
      <c r="G249" s="255" t="str">
        <f>'7a Fiscal'!G29</f>
        <v>…</v>
      </c>
      <c r="H249" s="255" t="str">
        <f>'7a Fiscal'!H29</f>
        <v>…</v>
      </c>
      <c r="I249" s="255" t="str">
        <f>'7a Fiscal'!I29</f>
        <v>…</v>
      </c>
      <c r="J249" s="255" t="str">
        <f>'7a Fiscal'!J29</f>
        <v>…</v>
      </c>
    </row>
    <row r="250" spans="3:10" ht="15.75" customHeight="1">
      <c r="C250" s="255" t="str">
        <f>'7a Fiscal'!C30</f>
        <v>F2.1c</v>
      </c>
      <c r="D250" s="255" t="str">
        <f>'7a Fiscal'!D30</f>
        <v>Transfers are provided in a complete, timely and consistent manner</v>
      </c>
      <c r="E250" s="255" t="str">
        <f>'7a Fiscal'!E30</f>
        <v>…</v>
      </c>
      <c r="F250" s="255" t="str">
        <f>'7a Fiscal'!F30</f>
        <v>…</v>
      </c>
      <c r="G250" s="255" t="str">
        <f>'7a Fiscal'!G30</f>
        <v>…</v>
      </c>
      <c r="H250" s="255" t="str">
        <f>'7a Fiscal'!H30</f>
        <v>…</v>
      </c>
      <c r="I250" s="255" t="str">
        <f>'7a Fiscal'!I30</f>
        <v>…</v>
      </c>
      <c r="J250" s="255" t="str">
        <f>'7a Fiscal'!J30</f>
        <v>…</v>
      </c>
    </row>
    <row r="251" spans="3:10" ht="15.75" customHeight="1">
      <c r="C251" s="255">
        <f>'7a Fiscal'!C31</f>
        <v>0</v>
      </c>
      <c r="D251" s="255">
        <f>'7a Fiscal'!D31</f>
        <v>0</v>
      </c>
      <c r="E251" s="255">
        <f>'7a Fiscal'!E31</f>
        <v>0</v>
      </c>
      <c r="F251" s="255">
        <f>'7a Fiscal'!F31</f>
        <v>0</v>
      </c>
      <c r="G251" s="255">
        <f>'7a Fiscal'!G31</f>
        <v>0</v>
      </c>
      <c r="H251" s="255">
        <f>'7a Fiscal'!H31</f>
        <v>0</v>
      </c>
      <c r="I251" s="255">
        <f>'7a Fiscal'!I31</f>
        <v>0</v>
      </c>
      <c r="J251" s="255">
        <f>'7a Fiscal'!J31</f>
        <v>0</v>
      </c>
    </row>
    <row r="252" spans="3:10" ht="15.75" customHeight="1">
      <c r="C252" s="255" t="str">
        <f>'7a Fiscal'!C32</f>
        <v>F2.2</v>
      </c>
      <c r="D252" s="255" t="str">
        <f>'7a Fiscal'!D32</f>
        <v>Intergovernmental fiscal transfers: ruled-based vertical allocation of resources?</v>
      </c>
      <c r="E252" s="255">
        <f>'7a Fiscal'!E32</f>
        <v>0</v>
      </c>
      <c r="F252" s="255">
        <f>'7a Fiscal'!F32</f>
        <v>0</v>
      </c>
      <c r="G252" s="255">
        <f>'7a Fiscal'!G32</f>
        <v>0</v>
      </c>
      <c r="H252" s="255">
        <f>'7a Fiscal'!H32</f>
        <v>0</v>
      </c>
      <c r="I252" s="255">
        <f>'7a Fiscal'!I32</f>
        <v>0</v>
      </c>
      <c r="J252" s="255">
        <f>'7a Fiscal'!J32</f>
        <v>0</v>
      </c>
    </row>
    <row r="253" spans="3:10" ht="15.75" customHeight="1">
      <c r="C253" s="255" t="str">
        <f>'7a Fiscal'!C33</f>
        <v>F2.2a</v>
      </c>
      <c r="D253" s="255" t="str">
        <f>'7a Fiscal'!D33</f>
        <v>General Revenue Sharing</v>
      </c>
      <c r="E253" s="255" t="str">
        <f>'7a Fiscal'!E33</f>
        <v>…</v>
      </c>
      <c r="F253" s="255" t="str">
        <f>'7a Fiscal'!F33</f>
        <v>…</v>
      </c>
      <c r="G253" s="255" t="str">
        <f>'7a Fiscal'!G33</f>
        <v>…</v>
      </c>
      <c r="H253" s="255" t="str">
        <f>'7a Fiscal'!H33</f>
        <v>…</v>
      </c>
      <c r="I253" s="255" t="str">
        <f>'7a Fiscal'!I33</f>
        <v>…</v>
      </c>
      <c r="J253" s="255" t="str">
        <f>'7a Fiscal'!J33</f>
        <v>…</v>
      </c>
    </row>
    <row r="254" spans="3:10" ht="15.75" customHeight="1">
      <c r="C254" s="255" t="str">
        <f>'7a Fiscal'!C34</f>
        <v>F2.2b</v>
      </c>
      <c r="D254" s="255" t="str">
        <f>'7a Fiscal'!D34</f>
        <v>Unconditional / General Purpose Grants</v>
      </c>
      <c r="E254" s="255" t="str">
        <f>'7a Fiscal'!E34</f>
        <v>…</v>
      </c>
      <c r="F254" s="255" t="str">
        <f>'7a Fiscal'!F34</f>
        <v>…</v>
      </c>
      <c r="G254" s="255" t="str">
        <f>'7a Fiscal'!G34</f>
        <v>…</v>
      </c>
      <c r="H254" s="255" t="str">
        <f>'7a Fiscal'!H34</f>
        <v>…</v>
      </c>
      <c r="I254" s="255" t="str">
        <f>'7a Fiscal'!I34</f>
        <v>…</v>
      </c>
      <c r="J254" s="255" t="str">
        <f>'7a Fiscal'!J34</f>
        <v>…</v>
      </c>
    </row>
    <row r="255" spans="3:10" ht="15.75" customHeight="1">
      <c r="C255" s="255" t="str">
        <f>'7a Fiscal'!C35</f>
        <v>F2.2c</v>
      </c>
      <c r="D255" s="255" t="str">
        <f>'7a Fiscal'!D35</f>
        <v>Conditional wage grants</v>
      </c>
      <c r="E255" s="255" t="str">
        <f>'7a Fiscal'!E35</f>
        <v>…</v>
      </c>
      <c r="F255" s="255" t="str">
        <f>'7a Fiscal'!F35</f>
        <v>…</v>
      </c>
      <c r="G255" s="255" t="str">
        <f>'7a Fiscal'!G35</f>
        <v>…</v>
      </c>
      <c r="H255" s="255" t="str">
        <f>'7a Fiscal'!H35</f>
        <v>…</v>
      </c>
      <c r="I255" s="255" t="str">
        <f>'7a Fiscal'!I35</f>
        <v>…</v>
      </c>
      <c r="J255" s="255" t="str">
        <f>'7a Fiscal'!J35</f>
        <v>…</v>
      </c>
    </row>
    <row r="256" spans="3:10" ht="15.75" customHeight="1">
      <c r="C256" s="255" t="str">
        <f>'7a Fiscal'!C36</f>
        <v>F2.2d</v>
      </c>
      <c r="D256" s="255" t="str">
        <f>'7a Fiscal'!D36</f>
        <v>Conditional non-wage recurrent grants</v>
      </c>
      <c r="E256" s="255" t="str">
        <f>'7a Fiscal'!E36</f>
        <v>…</v>
      </c>
      <c r="F256" s="255" t="str">
        <f>'7a Fiscal'!F36</f>
        <v>…</v>
      </c>
      <c r="G256" s="255" t="str">
        <f>'7a Fiscal'!G36</f>
        <v>…</v>
      </c>
      <c r="H256" s="255" t="str">
        <f>'7a Fiscal'!H36</f>
        <v>…</v>
      </c>
      <c r="I256" s="255" t="str">
        <f>'7a Fiscal'!I36</f>
        <v>…</v>
      </c>
      <c r="J256" s="255" t="str">
        <f>'7a Fiscal'!J36</f>
        <v>…</v>
      </c>
    </row>
    <row r="257" spans="3:10" ht="15.75" customHeight="1">
      <c r="C257" s="255" t="str">
        <f>'7a Fiscal'!C37</f>
        <v>F2.2e</v>
      </c>
      <c r="D257" s="255" t="str">
        <f>'7a Fiscal'!D37</f>
        <v>Other conditional recurrent grants</v>
      </c>
      <c r="E257" s="255" t="str">
        <f>'7a Fiscal'!E37</f>
        <v>…</v>
      </c>
      <c r="F257" s="255" t="str">
        <f>'7a Fiscal'!F37</f>
        <v>…</v>
      </c>
      <c r="G257" s="255" t="str">
        <f>'7a Fiscal'!G37</f>
        <v>…</v>
      </c>
      <c r="H257" s="255" t="str">
        <f>'7a Fiscal'!H37</f>
        <v>…</v>
      </c>
      <c r="I257" s="255" t="str">
        <f>'7a Fiscal'!I37</f>
        <v>…</v>
      </c>
      <c r="J257" s="255" t="str">
        <f>'7a Fiscal'!J37</f>
        <v>…</v>
      </c>
    </row>
    <row r="258" spans="3:10" ht="15.75" customHeight="1">
      <c r="C258" s="255" t="str">
        <f>'7a Fiscal'!C38</f>
        <v>F2.2f</v>
      </c>
      <c r="D258" s="255" t="str">
        <f>'7a Fiscal'!D38</f>
        <v>Conditional capital grants</v>
      </c>
      <c r="E258" s="255" t="str">
        <f>'7a Fiscal'!E38</f>
        <v>…</v>
      </c>
      <c r="F258" s="255" t="str">
        <f>'7a Fiscal'!F38</f>
        <v>…</v>
      </c>
      <c r="G258" s="255" t="str">
        <f>'7a Fiscal'!G38</f>
        <v>…</v>
      </c>
      <c r="H258" s="255" t="str">
        <f>'7a Fiscal'!H38</f>
        <v>…</v>
      </c>
      <c r="I258" s="255" t="str">
        <f>'7a Fiscal'!I38</f>
        <v>…</v>
      </c>
      <c r="J258" s="255" t="str">
        <f>'7a Fiscal'!J38</f>
        <v>…</v>
      </c>
    </row>
    <row r="259" spans="3:10" ht="15.75" customHeight="1">
      <c r="C259" s="255" t="str">
        <f>'7a Fiscal'!C39</f>
        <v>F2.2g</v>
      </c>
      <c r="D259" s="255" t="str">
        <f>'7a Fiscal'!D39</f>
        <v>Cross-sectoral capital grants</v>
      </c>
      <c r="E259" s="255" t="str">
        <f>'7a Fiscal'!E39</f>
        <v>…</v>
      </c>
      <c r="F259" s="255" t="str">
        <f>'7a Fiscal'!F39</f>
        <v>…</v>
      </c>
      <c r="G259" s="255" t="str">
        <f>'7a Fiscal'!G39</f>
        <v>…</v>
      </c>
      <c r="H259" s="255" t="str">
        <f>'7a Fiscal'!H39</f>
        <v>…</v>
      </c>
      <c r="I259" s="255" t="str">
        <f>'7a Fiscal'!I39</f>
        <v>…</v>
      </c>
      <c r="J259" s="255" t="str">
        <f>'7a Fiscal'!J39</f>
        <v>…</v>
      </c>
    </row>
    <row r="260" spans="3:10" ht="15.75" customHeight="1">
      <c r="C260" s="255">
        <f>'7a Fiscal'!C40</f>
        <v>0</v>
      </c>
      <c r="D260" s="255">
        <f>'7a Fiscal'!D40</f>
        <v>0</v>
      </c>
      <c r="E260" s="255">
        <f>'7a Fiscal'!E40</f>
        <v>0</v>
      </c>
      <c r="F260" s="255">
        <f>'7a Fiscal'!F40</f>
        <v>0</v>
      </c>
      <c r="G260" s="255">
        <f>'7a Fiscal'!G40</f>
        <v>0</v>
      </c>
      <c r="H260" s="255">
        <f>'7a Fiscal'!H40</f>
        <v>0</v>
      </c>
      <c r="I260" s="255">
        <f>'7a Fiscal'!I40</f>
        <v>0</v>
      </c>
      <c r="J260" s="255">
        <f>'7a Fiscal'!J40</f>
        <v>0</v>
      </c>
    </row>
    <row r="261" spans="3:10" ht="15.75" customHeight="1">
      <c r="C261" s="255" t="str">
        <f>'7a Fiscal'!C41</f>
        <v>F2.3</v>
      </c>
      <c r="D261" s="255" t="str">
        <f>'7a Fiscal'!D41</f>
        <v>Intergovernmental fiscal transfers: formula-based horizontal allocation of resources?</v>
      </c>
      <c r="E261" s="255">
        <f>'7a Fiscal'!E41</f>
        <v>0</v>
      </c>
      <c r="F261" s="255">
        <f>'7a Fiscal'!F41</f>
        <v>0</v>
      </c>
      <c r="G261" s="255">
        <f>'7a Fiscal'!G41</f>
        <v>0</v>
      </c>
      <c r="H261" s="255">
        <f>'7a Fiscal'!H41</f>
        <v>0</v>
      </c>
      <c r="I261" s="255">
        <f>'7a Fiscal'!I41</f>
        <v>0</v>
      </c>
      <c r="J261" s="255">
        <f>'7a Fiscal'!J41</f>
        <v>0</v>
      </c>
    </row>
    <row r="262" spans="3:10" ht="15.75" customHeight="1">
      <c r="C262" s="255" t="str">
        <f>'7a Fiscal'!C42</f>
        <v>F2.3a</v>
      </c>
      <c r="D262" s="255" t="str">
        <f>'7a Fiscal'!D42</f>
        <v>General Revenue Sharing</v>
      </c>
      <c r="E262" s="255" t="str">
        <f>'7a Fiscal'!E42</f>
        <v>…</v>
      </c>
      <c r="F262" s="255" t="str">
        <f>'7a Fiscal'!F42</f>
        <v>…</v>
      </c>
      <c r="G262" s="255" t="str">
        <f>'7a Fiscal'!G42</f>
        <v>…</v>
      </c>
      <c r="H262" s="255" t="str">
        <f>'7a Fiscal'!H42</f>
        <v>…</v>
      </c>
      <c r="I262" s="255" t="str">
        <f>'7a Fiscal'!I42</f>
        <v>…</v>
      </c>
      <c r="J262" s="255" t="str">
        <f>'7a Fiscal'!J42</f>
        <v>…</v>
      </c>
    </row>
    <row r="263" spans="3:10" ht="15.75" customHeight="1">
      <c r="C263" s="255" t="str">
        <f>'7a Fiscal'!C43</f>
        <v>F2.3b</v>
      </c>
      <c r="D263" s="255" t="str">
        <f>'7a Fiscal'!D43</f>
        <v>Unconditional / General Purpose Grants</v>
      </c>
      <c r="E263" s="255" t="str">
        <f>'7a Fiscal'!E43</f>
        <v>…</v>
      </c>
      <c r="F263" s="255" t="str">
        <f>'7a Fiscal'!F43</f>
        <v>…</v>
      </c>
      <c r="G263" s="255" t="str">
        <f>'7a Fiscal'!G43</f>
        <v>…</v>
      </c>
      <c r="H263" s="255" t="str">
        <f>'7a Fiscal'!H43</f>
        <v>…</v>
      </c>
      <c r="I263" s="255" t="str">
        <f>'7a Fiscal'!I43</f>
        <v>…</v>
      </c>
      <c r="J263" s="255" t="str">
        <f>'7a Fiscal'!J43</f>
        <v>…</v>
      </c>
    </row>
    <row r="264" spans="3:10" ht="15.75" customHeight="1">
      <c r="C264" s="255" t="str">
        <f>'7a Fiscal'!C44</f>
        <v>F2.3c</v>
      </c>
      <c r="D264" s="255" t="str">
        <f>'7a Fiscal'!D44</f>
        <v>Conditional wage grants</v>
      </c>
      <c r="E264" s="255" t="str">
        <f>'7a Fiscal'!E44</f>
        <v>…</v>
      </c>
      <c r="F264" s="255" t="str">
        <f>'7a Fiscal'!F44</f>
        <v>…</v>
      </c>
      <c r="G264" s="255" t="str">
        <f>'7a Fiscal'!G44</f>
        <v>…</v>
      </c>
      <c r="H264" s="255" t="str">
        <f>'7a Fiscal'!H44</f>
        <v>…</v>
      </c>
      <c r="I264" s="255" t="str">
        <f>'7a Fiscal'!I44</f>
        <v>…</v>
      </c>
      <c r="J264" s="255" t="str">
        <f>'7a Fiscal'!J44</f>
        <v>…</v>
      </c>
    </row>
    <row r="265" spans="3:10" ht="15.75" customHeight="1">
      <c r="C265" s="255" t="str">
        <f>'7a Fiscal'!C45</f>
        <v>F2.3d</v>
      </c>
      <c r="D265" s="255" t="str">
        <f>'7a Fiscal'!D45</f>
        <v>Conditional non-wage recurrent grants</v>
      </c>
      <c r="E265" s="255" t="str">
        <f>'7a Fiscal'!E45</f>
        <v>…</v>
      </c>
      <c r="F265" s="255" t="str">
        <f>'7a Fiscal'!F45</f>
        <v>…</v>
      </c>
      <c r="G265" s="255" t="str">
        <f>'7a Fiscal'!G45</f>
        <v>…</v>
      </c>
      <c r="H265" s="255" t="str">
        <f>'7a Fiscal'!H45</f>
        <v>…</v>
      </c>
      <c r="I265" s="255" t="str">
        <f>'7a Fiscal'!I45</f>
        <v>…</v>
      </c>
      <c r="J265" s="255" t="str">
        <f>'7a Fiscal'!J45</f>
        <v>…</v>
      </c>
    </row>
    <row r="266" spans="3:10" ht="15.75" customHeight="1">
      <c r="C266" s="255" t="str">
        <f>'7a Fiscal'!C46</f>
        <v>F2.3e</v>
      </c>
      <c r="D266" s="255" t="str">
        <f>'7a Fiscal'!D46</f>
        <v>Other conditional recurrent grants</v>
      </c>
      <c r="E266" s="255" t="str">
        <f>'7a Fiscal'!E46</f>
        <v>…</v>
      </c>
      <c r="F266" s="255" t="str">
        <f>'7a Fiscal'!F46</f>
        <v>…</v>
      </c>
      <c r="G266" s="255" t="str">
        <f>'7a Fiscal'!G46</f>
        <v>…</v>
      </c>
      <c r="H266" s="255" t="str">
        <f>'7a Fiscal'!H46</f>
        <v>…</v>
      </c>
      <c r="I266" s="255" t="str">
        <f>'7a Fiscal'!I46</f>
        <v>…</v>
      </c>
      <c r="J266" s="255" t="str">
        <f>'7a Fiscal'!J46</f>
        <v>…</v>
      </c>
    </row>
    <row r="267" spans="3:10" ht="15.75" customHeight="1">
      <c r="C267" s="255" t="str">
        <f>'7a Fiscal'!C47</f>
        <v>F2.3f</v>
      </c>
      <c r="D267" s="255" t="str">
        <f>'7a Fiscal'!D47</f>
        <v>Conditional capital grants</v>
      </c>
      <c r="E267" s="255" t="str">
        <f>'7a Fiscal'!E47</f>
        <v>…</v>
      </c>
      <c r="F267" s="255" t="str">
        <f>'7a Fiscal'!F47</f>
        <v>…</v>
      </c>
      <c r="G267" s="255" t="str">
        <f>'7a Fiscal'!G47</f>
        <v>…</v>
      </c>
      <c r="H267" s="255" t="str">
        <f>'7a Fiscal'!H47</f>
        <v>…</v>
      </c>
      <c r="I267" s="255" t="str">
        <f>'7a Fiscal'!I47</f>
        <v>…</v>
      </c>
      <c r="J267" s="255" t="str">
        <f>'7a Fiscal'!J47</f>
        <v>…</v>
      </c>
    </row>
    <row r="268" spans="3:10" ht="15.75" customHeight="1">
      <c r="C268" s="255" t="str">
        <f>'7a Fiscal'!C48</f>
        <v>F2.3g</v>
      </c>
      <c r="D268" s="255" t="str">
        <f>'7a Fiscal'!D48</f>
        <v>Cross-sectoral capital grants</v>
      </c>
      <c r="E268" s="255" t="str">
        <f>'7a Fiscal'!E48</f>
        <v>…</v>
      </c>
      <c r="F268" s="255" t="str">
        <f>'7a Fiscal'!F48</f>
        <v>…</v>
      </c>
      <c r="G268" s="255" t="str">
        <f>'7a Fiscal'!G48</f>
        <v>…</v>
      </c>
      <c r="H268" s="255" t="str">
        <f>'7a Fiscal'!H48</f>
        <v>…</v>
      </c>
      <c r="I268" s="255" t="str">
        <f>'7a Fiscal'!I48</f>
        <v>…</v>
      </c>
      <c r="J268" s="255" t="str">
        <f>'7a Fiscal'!J48</f>
        <v>…</v>
      </c>
    </row>
    <row r="269" spans="3:10" ht="15.75" customHeight="1">
      <c r="C269" s="255">
        <f>'7a Fiscal'!C49</f>
        <v>0</v>
      </c>
      <c r="D269" s="255">
        <f>'7a Fiscal'!D49</f>
        <v>0</v>
      </c>
      <c r="E269" s="255">
        <f>'7a Fiscal'!E49</f>
        <v>0</v>
      </c>
      <c r="F269" s="255">
        <f>'7a Fiscal'!F49</f>
        <v>0</v>
      </c>
      <c r="G269" s="255">
        <f>'7a Fiscal'!G49</f>
        <v>0</v>
      </c>
      <c r="H269" s="255">
        <f>'7a Fiscal'!H49</f>
        <v>0</v>
      </c>
      <c r="I269" s="255">
        <f>'7a Fiscal'!I49</f>
        <v>0</v>
      </c>
      <c r="J269" s="255">
        <f>'7a Fiscal'!J49</f>
        <v>0</v>
      </c>
    </row>
    <row r="270" spans="3:10" ht="15.75" customHeight="1">
      <c r="C270" s="255" t="str">
        <f>'7a Fiscal'!C50</f>
        <v>F3</v>
      </c>
      <c r="D270" s="255" t="str">
        <f>'7a Fiscal'!D50</f>
        <v>Subnational borrowing and debt</v>
      </c>
      <c r="E270" s="255">
        <f>'7a Fiscal'!E50</f>
        <v>0</v>
      </c>
      <c r="F270" s="255">
        <f>'7a Fiscal'!F50</f>
        <v>0</v>
      </c>
      <c r="G270" s="255">
        <f>'7a Fiscal'!G50</f>
        <v>0</v>
      </c>
      <c r="H270" s="255">
        <f>'7a Fiscal'!H50</f>
        <v>0</v>
      </c>
      <c r="I270" s="255">
        <f>'7a Fiscal'!I50</f>
        <v>0</v>
      </c>
      <c r="J270" s="255">
        <f>'7a Fiscal'!J50</f>
        <v>0</v>
      </c>
    </row>
    <row r="271" spans="3:10" ht="15.75" customHeight="1">
      <c r="C271" s="255" t="str">
        <f>'7a Fiscal'!C51</f>
        <v>F3.1</v>
      </c>
      <c r="D271" s="255" t="str">
        <f>'7a Fiscal'!D51</f>
        <v>Authority to borrow without higher-level approval?</v>
      </c>
      <c r="E271" s="255" t="str">
        <f>'7a Fiscal'!E51</f>
        <v>…</v>
      </c>
      <c r="F271" s="255" t="str">
        <f>'7a Fiscal'!F51</f>
        <v>…</v>
      </c>
      <c r="G271" s="255" t="str">
        <f>'7a Fiscal'!G51</f>
        <v>…</v>
      </c>
      <c r="H271" s="255" t="str">
        <f>'7a Fiscal'!H51</f>
        <v>…</v>
      </c>
      <c r="I271" s="255" t="str">
        <f>'7a Fiscal'!I51</f>
        <v>…</v>
      </c>
      <c r="J271" s="255" t="str">
        <f>'7a Fiscal'!J51</f>
        <v>…</v>
      </c>
    </row>
    <row r="272" spans="3:10" ht="15.75" customHeight="1">
      <c r="C272" s="255" t="str">
        <f>'7a Fiscal'!C52</f>
        <v>F3.2</v>
      </c>
      <c r="D272" s="255" t="str">
        <f>'7a Fiscal'!D52</f>
        <v>If F4.2 no, authority to borrow with higher-level approval?</v>
      </c>
      <c r="E272" s="255" t="str">
        <f>'7a Fiscal'!E52</f>
        <v>…</v>
      </c>
      <c r="F272" s="255" t="str">
        <f>'7a Fiscal'!F52</f>
        <v>…</v>
      </c>
      <c r="G272" s="255" t="str">
        <f>'7a Fiscal'!G52</f>
        <v>…</v>
      </c>
      <c r="H272" s="255" t="str">
        <f>'7a Fiscal'!H52</f>
        <v>…</v>
      </c>
      <c r="I272" s="255" t="str">
        <f>'7a Fiscal'!I52</f>
        <v>…</v>
      </c>
      <c r="J272" s="255" t="str">
        <f>'7a Fiscal'!J52</f>
        <v>…</v>
      </c>
    </row>
    <row r="273" spans="1:26" ht="15.75" customHeight="1">
      <c r="C273" s="255" t="str">
        <f>'7a Fiscal'!C53</f>
        <v>F3.3</v>
      </c>
      <c r="D273" s="255" t="str">
        <f>'7a Fiscal'!D53</f>
        <v>Local borrowing takes place extensively (more than one-third of LGs)?</v>
      </c>
      <c r="E273" s="255" t="str">
        <f>'7a Fiscal'!E53</f>
        <v>…</v>
      </c>
      <c r="F273" s="255" t="str">
        <f>'7a Fiscal'!F53</f>
        <v>…</v>
      </c>
      <c r="G273" s="255" t="str">
        <f>'7a Fiscal'!G53</f>
        <v>…</v>
      </c>
      <c r="H273" s="255" t="str">
        <f>'7a Fiscal'!H53</f>
        <v>…</v>
      </c>
      <c r="I273" s="255" t="str">
        <f>'7a Fiscal'!I53</f>
        <v>…</v>
      </c>
      <c r="J273" s="255" t="str">
        <f>'7a Fiscal'!J53</f>
        <v>…</v>
      </c>
    </row>
    <row r="274" spans="1:26" ht="15.75" customHeight="1">
      <c r="C274" s="255" t="str">
        <f>'7a Fiscal'!C54</f>
        <v>F3.4</v>
      </c>
      <c r="D274" s="255" t="str">
        <f>'7a Fiscal'!D54</f>
        <v>Subnational government bond issuance allowed/practiced?</v>
      </c>
      <c r="E274" s="255" t="str">
        <f>'7a Fiscal'!E54</f>
        <v>…</v>
      </c>
      <c r="F274" s="255" t="str">
        <f>'7a Fiscal'!F54</f>
        <v>…</v>
      </c>
      <c r="G274" s="255" t="str">
        <f>'7a Fiscal'!G54</f>
        <v>…</v>
      </c>
      <c r="H274" s="255" t="str">
        <f>'7a Fiscal'!H54</f>
        <v>…</v>
      </c>
      <c r="I274" s="255" t="str">
        <f>'7a Fiscal'!I54</f>
        <v>…</v>
      </c>
      <c r="J274" s="255" t="str">
        <f>'7a Fiscal'!J54</f>
        <v>…</v>
      </c>
    </row>
    <row r="275" spans="1:26" ht="15.75" customHeight="1">
      <c r="C275" s="255" t="str">
        <f>'7a Fiscal'!C55</f>
        <v>F3.5</v>
      </c>
      <c r="D275" s="255" t="str">
        <f>'7a Fiscal'!D55</f>
        <v>Higher-level constraints on borrowing (limits on size or use of resources)?</v>
      </c>
      <c r="E275" s="255" t="str">
        <f>'7a Fiscal'!E55</f>
        <v>…</v>
      </c>
      <c r="F275" s="255" t="str">
        <f>'7a Fiscal'!F55</f>
        <v>…</v>
      </c>
      <c r="G275" s="255" t="str">
        <f>'7a Fiscal'!G55</f>
        <v>…</v>
      </c>
      <c r="H275" s="255" t="str">
        <f>'7a Fiscal'!H55</f>
        <v>…</v>
      </c>
      <c r="I275" s="255" t="str">
        <f>'7a Fiscal'!I55</f>
        <v>…</v>
      </c>
      <c r="J275" s="255" t="str">
        <f>'7a Fiscal'!J55</f>
        <v>…</v>
      </c>
    </row>
    <row r="276" spans="1:26" ht="15.75" customHeight="1">
      <c r="C276" s="255" t="str">
        <f>'7a Fiscal'!C56</f>
        <v>F3.6</v>
      </c>
      <c r="D276" s="255" t="str">
        <f>'7a Fiscal'!D56</f>
        <v xml:space="preserve">Specific electoral or local accountability constraints on borrowing? </v>
      </c>
      <c r="E276" s="255" t="str">
        <f>'7a Fiscal'!E56</f>
        <v>…</v>
      </c>
      <c r="F276" s="255" t="str">
        <f>'7a Fiscal'!F56</f>
        <v>…</v>
      </c>
      <c r="G276" s="255" t="str">
        <f>'7a Fiscal'!G56</f>
        <v>…</v>
      </c>
      <c r="H276" s="255" t="str">
        <f>'7a Fiscal'!H56</f>
        <v>…</v>
      </c>
      <c r="I276" s="255" t="str">
        <f>'7a Fiscal'!I56</f>
        <v>…</v>
      </c>
      <c r="J276" s="255" t="str">
        <f>'7a Fiscal'!J56</f>
        <v>…</v>
      </c>
    </row>
    <row r="277" spans="1:26" ht="15.75" customHeight="1">
      <c r="C277" s="255" t="str">
        <f>'7a Fiscal'!C57</f>
        <v>F3.7</v>
      </c>
      <c r="D277" s="255" t="str">
        <f>'7a Fiscal'!D57</f>
        <v>Local borrowing institution exists?</v>
      </c>
      <c r="E277" s="255" t="str">
        <f>'7a Fiscal'!E57</f>
        <v>…</v>
      </c>
      <c r="F277" s="255" t="str">
        <f>'7a Fiscal'!F57</f>
        <v>…</v>
      </c>
      <c r="G277" s="255" t="str">
        <f>'7a Fiscal'!G57</f>
        <v>…</v>
      </c>
      <c r="H277" s="255" t="str">
        <f>'7a Fiscal'!H57</f>
        <v>…</v>
      </c>
      <c r="I277" s="255" t="str">
        <f>'7a Fiscal'!I57</f>
        <v>…</v>
      </c>
      <c r="J277" s="255" t="str">
        <f>'7a Fiscal'!J57</f>
        <v>…</v>
      </c>
    </row>
    <row r="278" spans="1:26" ht="15.75" customHeight="1">
      <c r="C278" s="255" t="str">
        <f>'7a Fiscal'!C58</f>
        <v>F3.8</v>
      </c>
      <c r="D278" s="255" t="str">
        <f>'7a Fiscal'!D58</f>
        <v>Vertical coordination on borrowing / fiscal rules?</v>
      </c>
      <c r="E278" s="255" t="str">
        <f>'7a Fiscal'!E58</f>
        <v>…</v>
      </c>
      <c r="F278" s="255" t="str">
        <f>'7a Fiscal'!F58</f>
        <v>…</v>
      </c>
      <c r="G278" s="255" t="str">
        <f>'7a Fiscal'!G58</f>
        <v>…</v>
      </c>
      <c r="H278" s="255" t="str">
        <f>'7a Fiscal'!H58</f>
        <v>…</v>
      </c>
      <c r="I278" s="255" t="str">
        <f>'7a Fiscal'!I58</f>
        <v>…</v>
      </c>
      <c r="J278" s="255" t="str">
        <f>'7a Fiscal'!J58</f>
        <v>…</v>
      </c>
    </row>
    <row r="279" spans="1:26" ht="15.75" customHeight="1">
      <c r="A279" s="198"/>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row>
    <row r="280" spans="1:26" ht="15.75" customHeight="1"/>
    <row r="281" spans="1:26" ht="15.75" customHeight="1">
      <c r="C281" s="255" t="str">
        <f>'7b Fiscal'!C5</f>
        <v>F4</v>
      </c>
      <c r="D281" s="255" t="str">
        <f>'7b Fiscal'!D5</f>
        <v>Subnational funding structure: vertical share of public expenditures and revenues</v>
      </c>
      <c r="E281" s="255">
        <f>'7b Fiscal'!E5</f>
        <v>0</v>
      </c>
      <c r="F281" s="255">
        <f>'7b Fiscal'!F5</f>
        <v>0</v>
      </c>
      <c r="G281" s="255">
        <f>'7b Fiscal'!G5</f>
        <v>0</v>
      </c>
      <c r="H281" s="255">
        <f>'7b Fiscal'!H5</f>
        <v>0</v>
      </c>
      <c r="I281" s="255">
        <f>'7b Fiscal'!I5</f>
        <v>0</v>
      </c>
      <c r="J281" s="255">
        <f>'7b Fiscal'!J5</f>
        <v>0</v>
      </c>
    </row>
    <row r="282" spans="1:26" ht="15.75" customHeight="1">
      <c r="C282" s="255">
        <f>'7b Fiscal'!C6</f>
        <v>0</v>
      </c>
      <c r="D282" s="255">
        <f>'7b Fiscal'!D6</f>
        <v>0</v>
      </c>
      <c r="E282" s="255">
        <f>'7b Fiscal'!E6</f>
        <v>0</v>
      </c>
      <c r="F282" s="255">
        <f>'7b Fiscal'!F6</f>
        <v>0</v>
      </c>
      <c r="G282" s="255">
        <f>'7b Fiscal'!G6</f>
        <v>0</v>
      </c>
      <c r="H282" s="255">
        <f>'7b Fiscal'!H6</f>
        <v>0</v>
      </c>
      <c r="I282" s="255">
        <f>'7b Fiscal'!I6</f>
        <v>0</v>
      </c>
      <c r="J282" s="255">
        <f>'7b Fiscal'!J6</f>
        <v>0</v>
      </c>
    </row>
    <row r="283" spans="1:26" ht="15.75" customHeight="1">
      <c r="C283" s="277">
        <f>'7b Fiscal'!C7</f>
        <v>0</v>
      </c>
      <c r="D283" s="277" t="str">
        <f>'7b Fiscal'!D7</f>
        <v>Tier</v>
      </c>
      <c r="E283" s="255">
        <f>'7b Fiscal'!E7</f>
        <v>0</v>
      </c>
      <c r="F283" s="277" t="str">
        <f>'7b Fiscal'!F7</f>
        <v>Vertical share</v>
      </c>
      <c r="G283" s="277" t="str">
        <f>'7b Fiscal'!G7</f>
        <v>Vertical share</v>
      </c>
      <c r="H283" s="255">
        <f>'7b Fiscal'!H7</f>
        <v>0</v>
      </c>
      <c r="I283" s="255">
        <f>'7b Fiscal'!I7</f>
        <v>0</v>
      </c>
      <c r="J283" s="255">
        <f>'7b Fiscal'!J7</f>
        <v>0</v>
      </c>
    </row>
    <row r="284" spans="1:26" ht="15.75" customHeight="1">
      <c r="C284" s="255">
        <f>'7b Fiscal'!C8</f>
        <v>0</v>
      </c>
      <c r="D284" s="255">
        <f>'7b Fiscal'!D8</f>
        <v>0</v>
      </c>
      <c r="E284" s="255">
        <f>'7b Fiscal'!E8</f>
        <v>0</v>
      </c>
      <c r="F284" s="277" t="str">
        <f>'7b Fiscal'!F8</f>
        <v>of public expenditures</v>
      </c>
      <c r="G284" s="277" t="str">
        <f>'7b Fiscal'!G8</f>
        <v>of public revenues</v>
      </c>
      <c r="H284" s="255">
        <f>'7b Fiscal'!H8</f>
        <v>0</v>
      </c>
      <c r="I284" s="255">
        <f>'7b Fiscal'!I8</f>
        <v>0</v>
      </c>
      <c r="J284" s="255">
        <f>'7b Fiscal'!J8</f>
        <v>0</v>
      </c>
    </row>
    <row r="285" spans="1:26" ht="15.75" customHeight="1">
      <c r="C285" s="255" t="str">
        <f>'7b Fiscal'!C9</f>
        <v>F4.0</v>
      </c>
      <c r="D285" s="255" t="str">
        <f>'7b Fiscal'!D9</f>
        <v>Government of Indonesia</v>
      </c>
      <c r="E285" s="255">
        <f>'7b Fiscal'!E9</f>
        <v>0</v>
      </c>
      <c r="F285" s="255" t="str">
        <f>'7b Fiscal'!F9</f>
        <v>-</v>
      </c>
      <c r="G285" s="255" t="str">
        <f>'7b Fiscal'!G9</f>
        <v>-</v>
      </c>
      <c r="H285" s="255">
        <f>'7b Fiscal'!H9</f>
        <v>0</v>
      </c>
      <c r="I285" s="255" t="str">
        <f>'7b Fiscal'!I9</f>
        <v>None</v>
      </c>
      <c r="J285" s="255" t="str">
        <f>'7b Fiscal'!J9</f>
        <v>0-1 %</v>
      </c>
    </row>
    <row r="286" spans="1:26" ht="15.75" customHeight="1">
      <c r="C286" s="255" t="str">
        <f>'7b Fiscal'!C10</f>
        <v>F4.1</v>
      </c>
      <c r="D286" s="255" t="e">
        <f ca="1">'7b Fiscal'!D10</f>
        <v>#NAME?</v>
      </c>
      <c r="E286" s="255">
        <f>'7b Fiscal'!E10</f>
        <v>0</v>
      </c>
      <c r="F286" s="255" t="str">
        <f>'7b Fiscal'!F10</f>
        <v>-</v>
      </c>
      <c r="G286" s="255" t="str">
        <f>'7b Fiscal'!G10</f>
        <v>-</v>
      </c>
      <c r="H286" s="255">
        <f>'7b Fiscal'!H10</f>
        <v>0</v>
      </c>
      <c r="I286" s="255" t="str">
        <f>'7b Fiscal'!I10</f>
        <v>Very Low</v>
      </c>
      <c r="J286" s="255" t="str">
        <f>'7b Fiscal'!J10</f>
        <v>&lt; 5 %</v>
      </c>
    </row>
    <row r="287" spans="1:26" ht="15.75" customHeight="1">
      <c r="C287" s="255" t="str">
        <f>'7b Fiscal'!C11</f>
        <v>F4.2</v>
      </c>
      <c r="D287" s="255" t="e">
        <f ca="1">'7b Fiscal'!D11</f>
        <v>#NAME?</v>
      </c>
      <c r="E287" s="255">
        <f>'7b Fiscal'!E11</f>
        <v>0</v>
      </c>
      <c r="F287" s="255" t="str">
        <f>'7b Fiscal'!F11</f>
        <v>-</v>
      </c>
      <c r="G287" s="255" t="str">
        <f>'7b Fiscal'!G11</f>
        <v>-</v>
      </c>
      <c r="H287" s="255">
        <f>'7b Fiscal'!H11</f>
        <v>0</v>
      </c>
      <c r="I287" s="255" t="str">
        <f>'7b Fiscal'!I11</f>
        <v>Low</v>
      </c>
      <c r="J287" s="255" t="str">
        <f>'7b Fiscal'!J11</f>
        <v>&lt; 10 %</v>
      </c>
    </row>
    <row r="288" spans="1:26" ht="15.75" customHeight="1">
      <c r="C288" s="255" t="str">
        <f>'7b Fiscal'!C12</f>
        <v>F4.3</v>
      </c>
      <c r="D288" s="255" t="e">
        <f ca="1">'7b Fiscal'!D12</f>
        <v>#NAME?</v>
      </c>
      <c r="E288" s="255">
        <f>'7b Fiscal'!E12</f>
        <v>0</v>
      </c>
      <c r="F288" s="255" t="str">
        <f>'7b Fiscal'!F12</f>
        <v>-</v>
      </c>
      <c r="G288" s="255" t="str">
        <f>'7b Fiscal'!G12</f>
        <v>-</v>
      </c>
      <c r="H288" s="255">
        <f>'7b Fiscal'!H12</f>
        <v>0</v>
      </c>
      <c r="I288" s="255" t="str">
        <f>'7b Fiscal'!I12</f>
        <v xml:space="preserve">Moderate </v>
      </c>
      <c r="J288" s="255" t="str">
        <f>'7b Fiscal'!J12</f>
        <v>10-20%</v>
      </c>
    </row>
    <row r="289" spans="3:10" ht="15.75" customHeight="1">
      <c r="C289" s="255" t="str">
        <f>'7b Fiscal'!C13</f>
        <v>F4.4</v>
      </c>
      <c r="D289" s="255" t="e">
        <f ca="1">'7b Fiscal'!D13</f>
        <v>#NAME?</v>
      </c>
      <c r="E289" s="255">
        <f>'7b Fiscal'!E13</f>
        <v>0</v>
      </c>
      <c r="F289" s="255" t="str">
        <f>'7b Fiscal'!F13</f>
        <v>-</v>
      </c>
      <c r="G289" s="255" t="str">
        <f>'7b Fiscal'!G13</f>
        <v>-</v>
      </c>
      <c r="H289" s="255">
        <f>'7b Fiscal'!H13</f>
        <v>0</v>
      </c>
      <c r="I289" s="255" t="str">
        <f>'7b Fiscal'!I13</f>
        <v>Substantial</v>
      </c>
      <c r="J289" s="255" t="str">
        <f>'7b Fiscal'!J13</f>
        <v>20-30%</v>
      </c>
    </row>
    <row r="290" spans="3:10" ht="15.75" customHeight="1">
      <c r="C290" s="255" t="str">
        <f>'7b Fiscal'!C14</f>
        <v>F4.5</v>
      </c>
      <c r="D290" s="255" t="e">
        <f ca="1">'7b Fiscal'!D14</f>
        <v>#NAME?</v>
      </c>
      <c r="E290" s="255">
        <f>'7b Fiscal'!E14</f>
        <v>0</v>
      </c>
      <c r="F290" s="255" t="str">
        <f>'7b Fiscal'!F14</f>
        <v>-</v>
      </c>
      <c r="G290" s="255" t="str">
        <f>'7b Fiscal'!G14</f>
        <v>-</v>
      </c>
      <c r="H290" s="255">
        <f>'7b Fiscal'!H14</f>
        <v>0</v>
      </c>
      <c r="I290" s="255" t="str">
        <f>'7b Fiscal'!I14</f>
        <v xml:space="preserve">High </v>
      </c>
      <c r="J290" s="255" t="str">
        <f>'7b Fiscal'!J14</f>
        <v>&gt; 30%</v>
      </c>
    </row>
    <row r="291" spans="3:10" ht="15.75" customHeight="1">
      <c r="C291" s="255" t="str">
        <f>'7b Fiscal'!C15</f>
        <v>F4.6</v>
      </c>
      <c r="D291" s="255" t="e">
        <f ca="1">'7b Fiscal'!D15</f>
        <v>#NAME?</v>
      </c>
      <c r="E291" s="255">
        <f>'7b Fiscal'!E15</f>
        <v>0</v>
      </c>
      <c r="F291" s="255" t="str">
        <f>'7b Fiscal'!F15</f>
        <v>-</v>
      </c>
      <c r="G291" s="255" t="str">
        <f>'7b Fiscal'!G15</f>
        <v>-</v>
      </c>
      <c r="H291" s="255">
        <f>'7b Fiscal'!H15</f>
        <v>0</v>
      </c>
      <c r="I291" s="255">
        <f>'7b Fiscal'!I15</f>
        <v>0</v>
      </c>
      <c r="J291" s="255">
        <f>'7b Fiscal'!J15</f>
        <v>0</v>
      </c>
    </row>
    <row r="292" spans="3:10" ht="15.75" customHeight="1">
      <c r="C292" s="255">
        <f>'7b Fiscal'!C16</f>
        <v>0</v>
      </c>
      <c r="D292" s="255">
        <f>'7b Fiscal'!D16</f>
        <v>0</v>
      </c>
      <c r="E292" s="255">
        <f>'7b Fiscal'!E16</f>
        <v>0</v>
      </c>
      <c r="F292" s="255">
        <f>'7b Fiscal'!F16</f>
        <v>0</v>
      </c>
      <c r="G292" s="255">
        <f>'7b Fiscal'!G16</f>
        <v>0</v>
      </c>
      <c r="H292" s="255">
        <f>'7b Fiscal'!H16</f>
        <v>0</v>
      </c>
      <c r="I292" s="255">
        <f>'7b Fiscal'!I16</f>
        <v>0</v>
      </c>
      <c r="J292" s="255">
        <f>'7b Fiscal'!J16</f>
        <v>0</v>
      </c>
    </row>
    <row r="293" spans="3:10" ht="15.75" customHeight="1">
      <c r="C293" s="255">
        <f>'7b Fiscal'!C17</f>
        <v>0</v>
      </c>
      <c r="D293" s="255">
        <f>'7b Fiscal'!D17</f>
        <v>0</v>
      </c>
      <c r="E293" s="255">
        <f>'7b Fiscal'!E17</f>
        <v>0</v>
      </c>
      <c r="F293" s="255">
        <f>'7b Fiscal'!F17</f>
        <v>0</v>
      </c>
      <c r="G293" s="255">
        <f>'7b Fiscal'!G17</f>
        <v>0</v>
      </c>
      <c r="H293" s="255">
        <f>'7b Fiscal'!H17</f>
        <v>0</v>
      </c>
      <c r="I293" s="255">
        <f>'7b Fiscal'!I17</f>
        <v>0</v>
      </c>
      <c r="J293" s="255">
        <f>'7b Fiscal'!J17</f>
        <v>0</v>
      </c>
    </row>
    <row r="294" spans="3:10" ht="15.75" customHeight="1">
      <c r="C294" s="255">
        <f>'7b Fiscal'!C18</f>
        <v>0</v>
      </c>
      <c r="D294" s="255">
        <f>'7b Fiscal'!D18</f>
        <v>0</v>
      </c>
      <c r="E294" s="255">
        <f>'7b Fiscal'!E18</f>
        <v>0</v>
      </c>
      <c r="F294" s="255">
        <f>'7b Fiscal'!F18</f>
        <v>0</v>
      </c>
      <c r="G294" s="255">
        <f>'7b Fiscal'!G18</f>
        <v>0</v>
      </c>
      <c r="H294" s="255">
        <f>'7b Fiscal'!H18</f>
        <v>0</v>
      </c>
      <c r="I294" s="255">
        <f>'7b Fiscal'!I18</f>
        <v>0</v>
      </c>
      <c r="J294" s="255">
        <f>'7b Fiscal'!J18</f>
        <v>0</v>
      </c>
    </row>
    <row r="295" spans="3:10" ht="15.75" customHeight="1">
      <c r="C295" s="255" t="str">
        <f>'7b Fiscal'!C19</f>
        <v>F5</v>
      </c>
      <c r="D295" s="255" t="str">
        <f>'7b Fiscal'!D19</f>
        <v>Subnational funding structure (for each level / tier / type)</v>
      </c>
      <c r="E295" s="255">
        <f>'7b Fiscal'!E19</f>
        <v>0</v>
      </c>
      <c r="F295" s="255">
        <f>'7b Fiscal'!F19</f>
        <v>0</v>
      </c>
      <c r="G295" s="255">
        <f>'7b Fiscal'!G19</f>
        <v>0</v>
      </c>
      <c r="H295" s="255">
        <f>'7b Fiscal'!H19</f>
        <v>0</v>
      </c>
      <c r="I295" s="255">
        <f>'7b Fiscal'!I19</f>
        <v>0</v>
      </c>
      <c r="J295" s="255">
        <f>'7b Fiscal'!J19</f>
        <v>0</v>
      </c>
    </row>
    <row r="296" spans="3:10" ht="15.75" customHeight="1">
      <c r="C296" s="255">
        <f>'7b Fiscal'!C20</f>
        <v>0</v>
      </c>
      <c r="D296" s="255">
        <f>'7b Fiscal'!D20</f>
        <v>0</v>
      </c>
      <c r="E296" s="255">
        <f>'7b Fiscal'!E20</f>
        <v>0</v>
      </c>
      <c r="F296" s="255">
        <f>'7b Fiscal'!F20</f>
        <v>0</v>
      </c>
      <c r="G296" s="255">
        <f>'7b Fiscal'!G20</f>
        <v>0</v>
      </c>
      <c r="H296" s="255">
        <f>'7b Fiscal'!H20</f>
        <v>0</v>
      </c>
      <c r="I296" s="255">
        <f>'7b Fiscal'!I20</f>
        <v>0</v>
      </c>
      <c r="J296" s="255">
        <f>'7b Fiscal'!J20</f>
        <v>0</v>
      </c>
    </row>
    <row r="297" spans="3:10" ht="15.75" customHeight="1">
      <c r="C297" s="277">
        <f>'7b Fiscal'!C21</f>
        <v>0</v>
      </c>
      <c r="D297" s="277" t="str">
        <f>'7b Fiscal'!D21</f>
        <v>Tier</v>
      </c>
      <c r="E297" s="255">
        <f>'7b Fiscal'!E21</f>
        <v>0</v>
      </c>
      <c r="F297" s="255" t="str">
        <f>'7b Fiscal'!F21</f>
        <v>Own-Source Revenue</v>
      </c>
      <c r="G297" s="255" t="str">
        <f>'7b Fiscal'!G21</f>
        <v>Intergovernmental Fiscal Transfers</v>
      </c>
      <c r="H297" s="255">
        <f>'7b Fiscal'!H21</f>
        <v>0</v>
      </c>
      <c r="I297" s="255">
        <f>'7b Fiscal'!I21</f>
        <v>0</v>
      </c>
      <c r="J297" s="277" t="str">
        <f>'7b Fiscal'!J21</f>
        <v>Debt / Other</v>
      </c>
    </row>
    <row r="298" spans="3:10" ht="15.75" customHeight="1">
      <c r="C298" s="255">
        <f>'7b Fiscal'!C22</f>
        <v>0</v>
      </c>
      <c r="D298" s="255">
        <f>'7b Fiscal'!D22</f>
        <v>0</v>
      </c>
      <c r="E298" s="255">
        <f>'7b Fiscal'!E22</f>
        <v>0</v>
      </c>
      <c r="F298" s="255">
        <f>'7b Fiscal'!F22</f>
        <v>0</v>
      </c>
      <c r="G298" s="255" t="str">
        <f>'7b Fiscal'!G22</f>
        <v>Shared revenues</v>
      </c>
      <c r="H298" s="255" t="str">
        <f>'7b Fiscal'!H22</f>
        <v xml:space="preserve">Unconditional </v>
      </c>
      <c r="I298" s="255" t="str">
        <f>'7b Fiscal'!I22</f>
        <v>Conditional</v>
      </c>
      <c r="J298" s="255">
        <f>'7b Fiscal'!J22</f>
        <v>0</v>
      </c>
    </row>
    <row r="299" spans="3:10" ht="15.75" customHeight="1">
      <c r="C299" s="255" t="str">
        <f>'7b Fiscal'!C23</f>
        <v>F5.1</v>
      </c>
      <c r="D299" s="255" t="e">
        <f ca="1">'7b Fiscal'!D23</f>
        <v>#NAME?</v>
      </c>
      <c r="E299" s="255">
        <f>'7b Fiscal'!E23</f>
        <v>0</v>
      </c>
      <c r="F299" s="255" t="str">
        <f>'7b Fiscal'!F23</f>
        <v>-</v>
      </c>
      <c r="G299" s="255" t="str">
        <f>'7b Fiscal'!G23</f>
        <v>-</v>
      </c>
      <c r="H299" s="255" t="str">
        <f>'7b Fiscal'!H23</f>
        <v>-</v>
      </c>
      <c r="I299" s="255" t="str">
        <f>'7b Fiscal'!I23</f>
        <v>-</v>
      </c>
      <c r="J299" s="255" t="str">
        <f>'7b Fiscal'!J23</f>
        <v>-</v>
      </c>
    </row>
    <row r="300" spans="3:10" ht="15.75" customHeight="1">
      <c r="C300" s="255" t="str">
        <f>'7b Fiscal'!C24</f>
        <v>F5.2</v>
      </c>
      <c r="D300" s="255" t="e">
        <f ca="1">'7b Fiscal'!D24</f>
        <v>#NAME?</v>
      </c>
      <c r="E300" s="255">
        <f>'7b Fiscal'!E24</f>
        <v>0</v>
      </c>
      <c r="F300" s="255" t="str">
        <f>'7b Fiscal'!F24</f>
        <v>-</v>
      </c>
      <c r="G300" s="255" t="str">
        <f>'7b Fiscal'!G24</f>
        <v>-</v>
      </c>
      <c r="H300" s="255" t="str">
        <f>'7b Fiscal'!H24</f>
        <v>-</v>
      </c>
      <c r="I300" s="255" t="str">
        <f>'7b Fiscal'!I24</f>
        <v>-</v>
      </c>
      <c r="J300" s="255" t="str">
        <f>'7b Fiscal'!J24</f>
        <v>-</v>
      </c>
    </row>
    <row r="301" spans="3:10" ht="15.75" customHeight="1">
      <c r="C301" s="255" t="str">
        <f>'7b Fiscal'!C25</f>
        <v>F5.3</v>
      </c>
      <c r="D301" s="255" t="e">
        <f ca="1">'7b Fiscal'!D25</f>
        <v>#NAME?</v>
      </c>
      <c r="E301" s="255">
        <f>'7b Fiscal'!E25</f>
        <v>0</v>
      </c>
      <c r="F301" s="255" t="str">
        <f>'7b Fiscal'!F25</f>
        <v>-</v>
      </c>
      <c r="G301" s="255" t="str">
        <f>'7b Fiscal'!G25</f>
        <v>-</v>
      </c>
      <c r="H301" s="255" t="str">
        <f>'7b Fiscal'!H25</f>
        <v>-</v>
      </c>
      <c r="I301" s="255" t="str">
        <f>'7b Fiscal'!I25</f>
        <v>-</v>
      </c>
      <c r="J301" s="255" t="str">
        <f>'7b Fiscal'!J25</f>
        <v>-</v>
      </c>
    </row>
    <row r="302" spans="3:10" ht="15.75" customHeight="1">
      <c r="C302" s="255" t="str">
        <f>'7b Fiscal'!C26</f>
        <v>F5.4</v>
      </c>
      <c r="D302" s="255" t="e">
        <f ca="1">'7b Fiscal'!D26</f>
        <v>#NAME?</v>
      </c>
      <c r="E302" s="255">
        <f>'7b Fiscal'!E26</f>
        <v>0</v>
      </c>
      <c r="F302" s="255" t="str">
        <f>'7b Fiscal'!F26</f>
        <v>-</v>
      </c>
      <c r="G302" s="255" t="str">
        <f>'7b Fiscal'!G26</f>
        <v>-</v>
      </c>
      <c r="H302" s="255" t="str">
        <f>'7b Fiscal'!H26</f>
        <v>-</v>
      </c>
      <c r="I302" s="255" t="str">
        <f>'7b Fiscal'!I26</f>
        <v>-</v>
      </c>
      <c r="J302" s="255" t="str">
        <f>'7b Fiscal'!J26</f>
        <v>-</v>
      </c>
    </row>
    <row r="303" spans="3:10" ht="15.75" customHeight="1">
      <c r="C303" s="255" t="str">
        <f>'7b Fiscal'!C27</f>
        <v>F5.5</v>
      </c>
      <c r="D303" s="255" t="e">
        <f ca="1">'7b Fiscal'!D27</f>
        <v>#NAME?</v>
      </c>
      <c r="E303" s="255">
        <f>'7b Fiscal'!E27</f>
        <v>0</v>
      </c>
      <c r="F303" s="255" t="str">
        <f>'7b Fiscal'!F27</f>
        <v>-</v>
      </c>
      <c r="G303" s="255" t="str">
        <f>'7b Fiscal'!G27</f>
        <v>-</v>
      </c>
      <c r="H303" s="255" t="str">
        <f>'7b Fiscal'!H27</f>
        <v>-</v>
      </c>
      <c r="I303" s="255" t="str">
        <f>'7b Fiscal'!I27</f>
        <v>-</v>
      </c>
      <c r="J303" s="255" t="str">
        <f>'7b Fiscal'!J27</f>
        <v>-</v>
      </c>
    </row>
    <row r="304" spans="3:10" ht="15.75" customHeight="1">
      <c r="C304" s="255" t="str">
        <f>'7b Fiscal'!C28</f>
        <v>F5.6</v>
      </c>
      <c r="D304" s="255" t="e">
        <f ca="1">'7b Fiscal'!D28</f>
        <v>#NAME?</v>
      </c>
      <c r="E304" s="255">
        <f>'7b Fiscal'!E28</f>
        <v>0</v>
      </c>
      <c r="F304" s="255" t="str">
        <f>'7b Fiscal'!F28</f>
        <v>-</v>
      </c>
      <c r="G304" s="255" t="str">
        <f>'7b Fiscal'!G28</f>
        <v>-</v>
      </c>
      <c r="H304" s="255" t="str">
        <f>'7b Fiscal'!H28</f>
        <v>-</v>
      </c>
      <c r="I304" s="255" t="str">
        <f>'7b Fiscal'!I28</f>
        <v>-</v>
      </c>
      <c r="J304" s="255" t="str">
        <f>'7b Fiscal'!J28</f>
        <v>-</v>
      </c>
    </row>
    <row r="305" spans="1:26" ht="15.75" customHeight="1">
      <c r="A305" s="198"/>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row>
    <row r="306" spans="1:26" ht="15.75" customHeight="1"/>
    <row r="307" spans="1:26" ht="15.75" customHeight="1">
      <c r="C307" s="255" t="str">
        <f>'8 Services'!C7</f>
        <v>D1.</v>
      </c>
      <c r="D307" s="255" t="str">
        <f>'8 Services'!D7</f>
        <v>Inclusive and responsive subnational public administration</v>
      </c>
      <c r="E307" s="255">
        <f>'8 Services'!E7</f>
        <v>0</v>
      </c>
      <c r="F307" s="255">
        <f>'8 Services'!F7</f>
        <v>0</v>
      </c>
      <c r="G307" s="255">
        <f>'8 Services'!G7</f>
        <v>0</v>
      </c>
      <c r="H307" s="255">
        <f>'8 Services'!H7</f>
        <v>0</v>
      </c>
    </row>
    <row r="308" spans="1:26" ht="15.75" customHeight="1">
      <c r="C308" s="255" t="str">
        <f>'8 Services'!C8</f>
        <v>D1.1</v>
      </c>
      <c r="D308" s="255" t="str">
        <f>'8 Services'!D8</f>
        <v>Is the recurrent service provision the responsibility of a regional/local department?</v>
      </c>
      <c r="E308" s="255" t="str">
        <f>'8 Services'!E8</f>
        <v>…</v>
      </c>
      <c r="F308" s="255" t="str">
        <f>'8 Services'!F8</f>
        <v>…</v>
      </c>
      <c r="G308" s="255" t="str">
        <f>'8 Services'!G8</f>
        <v>…</v>
      </c>
      <c r="H308" s="255" t="str">
        <f>'8 Services'!H8</f>
        <v>…</v>
      </c>
    </row>
    <row r="309" spans="1:26" ht="15.75" customHeight="1">
      <c r="C309" s="255" t="str">
        <f>'8 Services'!C9</f>
        <v>D1.2</v>
      </c>
      <c r="D309" s="255" t="str">
        <f>'8 Services'!D9</f>
        <v>Do clear and affordable sectoral service delivery standards exist?</v>
      </c>
      <c r="E309" s="255" t="str">
        <f>'8 Services'!E9</f>
        <v>…</v>
      </c>
      <c r="F309" s="255" t="str">
        <f>'8 Services'!F9</f>
        <v>…</v>
      </c>
      <c r="G309" s="255" t="str">
        <f>'8 Services'!G9</f>
        <v>…</v>
      </c>
      <c r="H309" s="255" t="str">
        <f>'8 Services'!H9</f>
        <v>…</v>
      </c>
    </row>
    <row r="310" spans="1:26" ht="15.75" customHeight="1">
      <c r="C310" s="255" t="str">
        <f>'8 Services'!C10</f>
        <v>D1.3</v>
      </c>
      <c r="D310" s="255" t="str">
        <f>'8 Services'!D10</f>
        <v>Does the department/unit prepare a service delivery / operation &amp; maintenance plan?</v>
      </c>
      <c r="E310" s="255" t="str">
        <f>'8 Services'!E10</f>
        <v>…</v>
      </c>
      <c r="F310" s="255" t="str">
        <f>'8 Services'!F10</f>
        <v>…</v>
      </c>
      <c r="G310" s="255" t="str">
        <f>'8 Services'!G10</f>
        <v>…</v>
      </c>
      <c r="H310" s="255" t="str">
        <f>'8 Services'!H10</f>
        <v>…</v>
      </c>
    </row>
    <row r="311" spans="1:26" ht="15.75" customHeight="1">
      <c r="C311" s="255" t="str">
        <f>'8 Services'!C11</f>
        <v>D1.4</v>
      </c>
      <c r="D311" s="255" t="str">
        <f>'8 Services'!D11</f>
        <v>Does the department/unit prepare infrastructure plan?</v>
      </c>
      <c r="E311" s="255" t="str">
        <f>'8 Services'!E11</f>
        <v>…</v>
      </c>
      <c r="F311" s="255" t="str">
        <f>'8 Services'!F11</f>
        <v>…</v>
      </c>
      <c r="G311" s="255" t="str">
        <f>'8 Services'!G11</f>
        <v>…</v>
      </c>
      <c r="H311" s="255" t="str">
        <f>'8 Services'!H11</f>
        <v>…</v>
      </c>
    </row>
    <row r="312" spans="1:26" ht="15.75" customHeight="1">
      <c r="C312" s="255" t="str">
        <f>'8 Services'!C12</f>
        <v>D1.5</v>
      </c>
      <c r="D312" s="255" t="str">
        <f>'8 Services'!D12</f>
        <v>Is there a local performance framework in place (being applied) for the service?</v>
      </c>
      <c r="E312" s="255" t="str">
        <f>'8 Services'!E12</f>
        <v>…</v>
      </c>
      <c r="F312" s="255" t="str">
        <f>'8 Services'!F12</f>
        <v>…</v>
      </c>
      <c r="G312" s="255" t="str">
        <f>'8 Services'!G12</f>
        <v>…</v>
      </c>
      <c r="H312" s="255" t="str">
        <f>'8 Services'!H12</f>
        <v>…</v>
      </c>
    </row>
    <row r="313" spans="1:26" ht="15.75" customHeight="1">
      <c r="C313" s="255" t="str">
        <f>'8 Services'!C13</f>
        <v>D1.6</v>
      </c>
      <c r="D313" s="255" t="str">
        <f>'8 Services'!D13</f>
        <v>Does the department/unit monitor service delivery performance metrics?</v>
      </c>
      <c r="E313" s="255" t="str">
        <f>'8 Services'!E13</f>
        <v>…</v>
      </c>
      <c r="F313" s="255" t="str">
        <f>'8 Services'!F13</f>
        <v>…</v>
      </c>
      <c r="G313" s="255" t="str">
        <f>'8 Services'!G13</f>
        <v>…</v>
      </c>
      <c r="H313" s="255" t="str">
        <f>'8 Services'!H13</f>
        <v>…</v>
      </c>
    </row>
    <row r="314" spans="1:26" ht="15.75" customHeight="1">
      <c r="C314" s="255" t="str">
        <f>'8 Services'!C14</f>
        <v>D1.7</v>
      </c>
      <c r="D314" s="255" t="str">
        <f>'8 Services'!D14</f>
        <v>Is there an effective admin. mechanism to receive and resolve service complaints?</v>
      </c>
      <c r="E314" s="255" t="str">
        <f>'8 Services'!E14</f>
        <v>…</v>
      </c>
      <c r="F314" s="255" t="str">
        <f>'8 Services'!F14</f>
        <v>…</v>
      </c>
      <c r="G314" s="255" t="str">
        <f>'8 Services'!G14</f>
        <v>…</v>
      </c>
      <c r="H314" s="255" t="str">
        <f>'8 Services'!H14</f>
        <v>…</v>
      </c>
    </row>
    <row r="315" spans="1:26" ht="15.75" customHeight="1">
      <c r="C315" s="255">
        <f>'8 Services'!C15</f>
        <v>0</v>
      </c>
      <c r="D315" s="255">
        <f>'8 Services'!D15</f>
        <v>0</v>
      </c>
      <c r="E315" s="255">
        <f>'8 Services'!E15</f>
        <v>0</v>
      </c>
      <c r="F315" s="255">
        <f>'8 Services'!F15</f>
        <v>0</v>
      </c>
      <c r="G315" s="255">
        <f>'8 Services'!G15</f>
        <v>0</v>
      </c>
      <c r="H315" s="255">
        <f>'8 Services'!H15</f>
        <v>0</v>
      </c>
    </row>
    <row r="316" spans="1:26" ht="15.75" customHeight="1">
      <c r="C316" s="255" t="str">
        <f>'8 Services'!C16</f>
        <v>D2.</v>
      </c>
      <c r="D316" s="255" t="str">
        <f>'8 Services'!D16</f>
        <v>Inclusive and responsive subnational governance systems and processes</v>
      </c>
      <c r="E316" s="255">
        <f>'8 Services'!E16</f>
        <v>0</v>
      </c>
      <c r="F316" s="255">
        <f>'8 Services'!F16</f>
        <v>0</v>
      </c>
      <c r="G316" s="255">
        <f>'8 Services'!G16</f>
        <v>0</v>
      </c>
      <c r="H316" s="255">
        <f>'8 Services'!H16</f>
        <v>0</v>
      </c>
    </row>
    <row r="317" spans="1:26" ht="15.75" customHeight="1">
      <c r="C317" s="255" t="str">
        <f>'8 Services'!C17</f>
        <v>D2.1</v>
      </c>
      <c r="D317" s="255" t="str">
        <f>'8 Services'!D17</f>
        <v>Do elected subnational officials systematically monitor service delivery performance?</v>
      </c>
      <c r="E317" s="255" t="str">
        <f>'8 Services'!E17</f>
        <v>…</v>
      </c>
      <c r="F317" s="255" t="str">
        <f>'8 Services'!F17</f>
        <v>…</v>
      </c>
      <c r="G317" s="255" t="str">
        <f>'8 Services'!G17</f>
        <v>…</v>
      </c>
      <c r="H317" s="255" t="str">
        <f>'8 Services'!H17</f>
        <v>…</v>
      </c>
    </row>
    <row r="318" spans="1:26" ht="15.75" customHeight="1">
      <c r="C318" s="255" t="str">
        <f>'8 Services'!C18</f>
        <v>D2.2</v>
      </c>
      <c r="D318" s="255" t="str">
        <f>'8 Services'!D18</f>
        <v>Is there a subnational (sub)committee that provides guidance and oversight?</v>
      </c>
      <c r="E318" s="255" t="str">
        <f>'8 Services'!E18</f>
        <v>…</v>
      </c>
      <c r="F318" s="255" t="str">
        <f>'8 Services'!F18</f>
        <v>…</v>
      </c>
      <c r="G318" s="255" t="str">
        <f>'8 Services'!G18</f>
        <v>…</v>
      </c>
      <c r="H318" s="255" t="str">
        <f>'8 Services'!H18</f>
        <v>…</v>
      </c>
    </row>
    <row r="319" spans="1:26" ht="15.75" customHeight="1">
      <c r="C319" s="255" t="str">
        <f>'8 Services'!C19</f>
        <v>D2.3</v>
      </c>
      <c r="D319" s="255" t="str">
        <f>'8 Services'!D19</f>
        <v>Is there an inclusive pol. mechanism to receive and resolve public complaints?</v>
      </c>
      <c r="E319" s="255" t="str">
        <f>'8 Services'!E19</f>
        <v>…</v>
      </c>
      <c r="F319" s="255" t="str">
        <f>'8 Services'!F19</f>
        <v>…</v>
      </c>
      <c r="G319" s="255" t="str">
        <f>'8 Services'!G19</f>
        <v>…</v>
      </c>
      <c r="H319" s="255" t="str">
        <f>'8 Services'!H19</f>
        <v>…</v>
      </c>
    </row>
    <row r="320" spans="1:26" ht="15.75" customHeight="1">
      <c r="C320" s="255">
        <f>'8 Services'!C20</f>
        <v>0</v>
      </c>
      <c r="D320" s="255">
        <f>'8 Services'!D20</f>
        <v>0</v>
      </c>
      <c r="E320" s="255">
        <f>'8 Services'!E20</f>
        <v>0</v>
      </c>
      <c r="F320" s="255">
        <f>'8 Services'!F20</f>
        <v>0</v>
      </c>
      <c r="G320" s="255">
        <f>'8 Services'!G20</f>
        <v>0</v>
      </c>
      <c r="H320" s="255">
        <f>'8 Services'!H20</f>
        <v>0</v>
      </c>
    </row>
    <row r="321" spans="3:8" ht="15.75" customHeight="1">
      <c r="C321" s="255" t="str">
        <f>'8 Services'!C21</f>
        <v>D3.</v>
      </c>
      <c r="D321" s="255" t="str">
        <f>'8 Services'!D21</f>
        <v>Inclusive and responsive subnational fiscal systems and processes</v>
      </c>
      <c r="E321" s="255">
        <f>'8 Services'!E21</f>
        <v>0</v>
      </c>
      <c r="F321" s="255">
        <f>'8 Services'!F21</f>
        <v>0</v>
      </c>
      <c r="G321" s="255">
        <f>'8 Services'!G21</f>
        <v>0</v>
      </c>
      <c r="H321" s="255">
        <f>'8 Services'!H21</f>
        <v>0</v>
      </c>
    </row>
    <row r="322" spans="3:8" ht="15.75" customHeight="1">
      <c r="C322" s="255" t="str">
        <f>'8 Services'!C22</f>
        <v>D3.1</v>
      </c>
      <c r="D322" s="255" t="str">
        <f>'8 Services'!D22</f>
        <v>Is subnational spending on this function identifiable in the subnational budget?</v>
      </c>
      <c r="E322" s="255" t="str">
        <f>'8 Services'!E22</f>
        <v>…</v>
      </c>
      <c r="F322" s="255" t="str">
        <f>'8 Services'!F22</f>
        <v>…</v>
      </c>
      <c r="G322" s="255" t="str">
        <f>'8 Services'!G22</f>
        <v>…</v>
      </c>
      <c r="H322" s="255" t="str">
        <f>'8 Services'!H22</f>
        <v>…</v>
      </c>
    </row>
    <row r="323" spans="3:8" ht="15.75" customHeight="1">
      <c r="C323" s="255" t="str">
        <f>'8 Services'!C23</f>
        <v>D3.2</v>
      </c>
      <c r="D323" s="255" t="str">
        <f>'8 Services'!D23</f>
        <v>Is subnational spending on this function budgeted in a performance-based manner?</v>
      </c>
      <c r="E323" s="255" t="str">
        <f>'8 Services'!E23</f>
        <v>…</v>
      </c>
      <c r="F323" s="255" t="str">
        <f>'8 Services'!F23</f>
        <v>…</v>
      </c>
      <c r="G323" s="255" t="str">
        <f>'8 Services'!G23</f>
        <v>…</v>
      </c>
      <c r="H323" s="255" t="str">
        <f>'8 Services'!H23</f>
        <v>…</v>
      </c>
    </row>
    <row r="324" spans="3:8" ht="15.75" customHeight="1">
      <c r="C324" s="255" t="str">
        <f>'8 Services'!C24</f>
        <v>D3.3</v>
      </c>
      <c r="D324" s="255" t="str">
        <f>'8 Services'!D24</f>
        <v>Are budgets / expenditures managed in a participatory and transparent manner?</v>
      </c>
      <c r="E324" s="255" t="str">
        <f>'8 Services'!E24</f>
        <v>…</v>
      </c>
      <c r="F324" s="255" t="str">
        <f>'8 Services'!F24</f>
        <v>…</v>
      </c>
      <c r="G324" s="255" t="str">
        <f>'8 Services'!G24</f>
        <v>…</v>
      </c>
      <c r="H324" s="255" t="str">
        <f>'8 Services'!H24</f>
        <v>…</v>
      </c>
    </row>
    <row r="325" spans="3:8" ht="15.75" customHeight="1">
      <c r="C325" s="255">
        <f>'8 Services'!C25</f>
        <v>0</v>
      </c>
      <c r="D325" s="255">
        <f>'8 Services'!D25</f>
        <v>0</v>
      </c>
      <c r="E325" s="255">
        <f>'8 Services'!E25</f>
        <v>0</v>
      </c>
      <c r="F325" s="255">
        <f>'8 Services'!F25</f>
        <v>0</v>
      </c>
      <c r="G325" s="255">
        <f>'8 Services'!G25</f>
        <v>0</v>
      </c>
      <c r="H325" s="255">
        <f>'8 Services'!H25</f>
        <v>0</v>
      </c>
    </row>
    <row r="326" spans="3:8" ht="15.75" customHeight="1">
      <c r="C326" s="255" t="str">
        <f>'8 Services'!C26</f>
        <v>D4.</v>
      </c>
      <c r="D326" s="255" t="str">
        <f>'8 Services'!D26</f>
        <v>Inclusive and responsive facility-level / provider administration</v>
      </c>
      <c r="E326" s="255">
        <f>'8 Services'!E26</f>
        <v>0</v>
      </c>
      <c r="F326" s="255">
        <f>'8 Services'!F26</f>
        <v>0</v>
      </c>
      <c r="G326" s="255">
        <f>'8 Services'!G26</f>
        <v>0</v>
      </c>
      <c r="H326" s="255">
        <f>'8 Services'!H26</f>
        <v>0</v>
      </c>
    </row>
    <row r="327" spans="3:8" ht="15.75" customHeight="1">
      <c r="C327" s="255" t="str">
        <f>'8 Services'!C27</f>
        <v>D4.1</v>
      </c>
      <c r="D327" s="255" t="str">
        <f>'8 Services'!D27</f>
        <v>Do facilities/providers prepare service delivery / O&amp;M plans?</v>
      </c>
      <c r="E327" s="255" t="str">
        <f>'8 Services'!E27</f>
        <v>…</v>
      </c>
      <c r="F327" s="255" t="str">
        <f>'8 Services'!F27</f>
        <v>…</v>
      </c>
      <c r="G327" s="255" t="str">
        <f>'8 Services'!G27</f>
        <v>…</v>
      </c>
      <c r="H327" s="255" t="str">
        <f>'8 Services'!H27</f>
        <v>…</v>
      </c>
    </row>
    <row r="328" spans="3:8" ht="15.75" customHeight="1">
      <c r="C328" s="255" t="str">
        <f>'8 Services'!C28</f>
        <v>D4.2</v>
      </c>
      <c r="D328" s="255" t="str">
        <f>'8 Services'!D28</f>
        <v>Do facilities/providers have their own budget?</v>
      </c>
      <c r="E328" s="255" t="str">
        <f>'8 Services'!E28</f>
        <v>…</v>
      </c>
      <c r="F328" s="255" t="str">
        <f>'8 Services'!F28</f>
        <v>…</v>
      </c>
      <c r="G328" s="255" t="str">
        <f>'8 Services'!G28</f>
        <v>…</v>
      </c>
      <c r="H328" s="255" t="str">
        <f>'8 Services'!H28</f>
        <v>…</v>
      </c>
    </row>
    <row r="329" spans="3:8" ht="15.75" customHeight="1">
      <c r="C329" s="255" t="str">
        <f>'8 Services'!C29</f>
        <v>D4.3</v>
      </c>
      <c r="D329" s="255" t="str">
        <f>'8 Services'!D29</f>
        <v>Do facilities/providers have a degree of administrative or managerial discretion?</v>
      </c>
      <c r="E329" s="255" t="str">
        <f>'8 Services'!E29</f>
        <v>…</v>
      </c>
      <c r="F329" s="255" t="str">
        <f>'8 Services'!F29</f>
        <v>…</v>
      </c>
      <c r="G329" s="255" t="str">
        <f>'8 Services'!G29</f>
        <v>…</v>
      </c>
      <c r="H329" s="255" t="str">
        <f>'8 Services'!H29</f>
        <v>…</v>
      </c>
    </row>
    <row r="330" spans="3:8" ht="15.75" customHeight="1">
      <c r="C330" s="255" t="str">
        <f>'8 Services'!C30</f>
        <v>D4.4</v>
      </c>
      <c r="D330" s="255" t="str">
        <f>'8 Services'!D30</f>
        <v>Do facilities/providers have their own oversight body / committee?</v>
      </c>
      <c r="E330" s="255" t="str">
        <f>'8 Services'!E30</f>
        <v>…</v>
      </c>
      <c r="F330" s="255" t="str">
        <f>'8 Services'!F30</f>
        <v>…</v>
      </c>
      <c r="G330" s="255" t="str">
        <f>'8 Services'!G30</f>
        <v>…</v>
      </c>
      <c r="H330" s="255" t="str">
        <f>'8 Services'!H30</f>
        <v>…</v>
      </c>
    </row>
    <row r="331" spans="3:8" ht="15.75" customHeight="1">
      <c r="C331" s="255" t="str">
        <f>'8 Services'!C31</f>
        <v>D4.5</v>
      </c>
      <c r="D331" s="255" t="str">
        <f>'8 Services'!D31</f>
        <v>Do facilities/providers have their own participatory planning process?</v>
      </c>
      <c r="E331" s="255" t="str">
        <f>'8 Services'!E31</f>
        <v>…</v>
      </c>
      <c r="F331" s="255" t="str">
        <f>'8 Services'!F31</f>
        <v>…</v>
      </c>
      <c r="G331" s="255" t="str">
        <f>'8 Services'!G31</f>
        <v>…</v>
      </c>
      <c r="H331" s="255" t="str">
        <f>'8 Services'!H31</f>
        <v>…</v>
      </c>
    </row>
    <row r="332" spans="3:8" ht="15.75" customHeight="1">
      <c r="C332" s="255" t="str">
        <f>'8 Services'!C32</f>
        <v>D4.6</v>
      </c>
      <c r="D332" s="255" t="str">
        <f>'8 Services'!D32</f>
        <v>Do facilities/providers have their own public performance/accountability process?</v>
      </c>
      <c r="E332" s="255" t="str">
        <f>'8 Services'!E32</f>
        <v>…</v>
      </c>
      <c r="F332" s="255" t="str">
        <f>'8 Services'!F32</f>
        <v>…</v>
      </c>
      <c r="G332" s="255" t="str">
        <f>'8 Services'!G32</f>
        <v>…</v>
      </c>
      <c r="H332" s="255" t="str">
        <f>'8 Services'!H32</f>
        <v>…</v>
      </c>
    </row>
    <row r="333" spans="3:8" ht="15.75" customHeight="1">
      <c r="C333" s="255">
        <f>'8 Services'!C33</f>
        <v>0</v>
      </c>
      <c r="D333" s="255">
        <f>'8 Services'!D33</f>
        <v>0</v>
      </c>
      <c r="E333" s="255">
        <f>'8 Services'!E33</f>
        <v>0</v>
      </c>
      <c r="F333" s="255">
        <f>'8 Services'!F33</f>
        <v>0</v>
      </c>
      <c r="G333" s="255">
        <f>'8 Services'!G33</f>
        <v>0</v>
      </c>
      <c r="H333" s="255">
        <f>'8 Services'!H33</f>
        <v>0</v>
      </c>
    </row>
    <row r="334" spans="3:8" ht="15.75" customHeight="1">
      <c r="C334" s="255" t="str">
        <f>'8 Services'!C34</f>
        <v>D5.</v>
      </c>
      <c r="D334" s="255" t="str">
        <f>'8 Services'!D34</f>
        <v>Subnational data availability</v>
      </c>
      <c r="E334" s="255">
        <f>'8 Services'!E34</f>
        <v>0</v>
      </c>
      <c r="F334" s="255">
        <f>'8 Services'!F34</f>
        <v>0</v>
      </c>
      <c r="G334" s="255">
        <f>'8 Services'!G34</f>
        <v>0</v>
      </c>
      <c r="H334" s="255">
        <f>'8 Services'!H34</f>
        <v>0</v>
      </c>
    </row>
    <row r="335" spans="3:8" ht="15.75" customHeight="1">
      <c r="C335" s="255" t="str">
        <f>'8 Services'!C35</f>
        <v>D5.1</v>
      </c>
      <c r="D335" s="255" t="str">
        <f>'8 Services'!D35</f>
        <v>Information about the number of service delivery facilities publicly available?</v>
      </c>
      <c r="E335" s="255" t="str">
        <f>'8 Services'!E35</f>
        <v>…</v>
      </c>
      <c r="F335" s="255" t="str">
        <f>'8 Services'!F35</f>
        <v>…</v>
      </c>
      <c r="G335" s="255" t="str">
        <f>'8 Services'!G35</f>
        <v>…</v>
      </c>
      <c r="H335" s="255" t="str">
        <f>'8 Services'!H35</f>
        <v>…</v>
      </c>
    </row>
    <row r="336" spans="3:8" ht="15.75" customHeight="1">
      <c r="C336" s="255" t="str">
        <f>'8 Services'!C36</f>
        <v>D5.2</v>
      </c>
      <c r="D336" s="255" t="str">
        <f>'8 Services'!D36</f>
        <v>Information about the number of service delivery staff publicly available?</v>
      </c>
      <c r="E336" s="255" t="str">
        <f>'8 Services'!E36</f>
        <v>…</v>
      </c>
      <c r="F336" s="255" t="str">
        <f>'8 Services'!F36</f>
        <v>…</v>
      </c>
      <c r="G336" s="255" t="str">
        <f>'8 Services'!G36</f>
        <v>…</v>
      </c>
      <c r="H336" s="255" t="str">
        <f>'8 Services'!H36</f>
        <v>…</v>
      </c>
    </row>
    <row r="337" spans="1:26" ht="15.75" customHeight="1">
      <c r="C337" s="255" t="str">
        <f>'8 Services'!C37</f>
        <v>D5.3</v>
      </c>
      <c r="D337" s="255" t="str">
        <f>'8 Services'!D37</f>
        <v>Information about number of clients served publicly available?</v>
      </c>
      <c r="E337" s="255" t="str">
        <f>'8 Services'!E37</f>
        <v>…</v>
      </c>
      <c r="F337" s="255" t="str">
        <f>'8 Services'!F37</f>
        <v>…</v>
      </c>
      <c r="G337" s="255" t="str">
        <f>'8 Services'!G37</f>
        <v>…</v>
      </c>
      <c r="H337" s="255" t="str">
        <f>'8 Services'!H37</f>
        <v>…</v>
      </c>
    </row>
    <row r="338" spans="1:26" ht="15.75" customHeight="1">
      <c r="C338" s="255" t="str">
        <f>'8 Services'!C38</f>
        <v>D5.4</v>
      </c>
      <c r="D338" s="255" t="str">
        <f>'8 Services'!D38</f>
        <v>Information about service delivery performance publicly available?</v>
      </c>
      <c r="E338" s="255" t="str">
        <f>'8 Services'!E38</f>
        <v>…</v>
      </c>
      <c r="F338" s="255" t="str">
        <f>'8 Services'!F38</f>
        <v>…</v>
      </c>
      <c r="G338" s="255" t="str">
        <f>'8 Services'!G38</f>
        <v>…</v>
      </c>
      <c r="H338" s="255" t="str">
        <f>'8 Services'!H38</f>
        <v>…</v>
      </c>
    </row>
    <row r="339" spans="1:26" ht="15.75" customHeight="1">
      <c r="C339" s="255">
        <f>'8 Services'!C39</f>
        <v>0</v>
      </c>
      <c r="D339" s="255">
        <f>'8 Services'!D39</f>
        <v>0</v>
      </c>
      <c r="E339" s="255">
        <f>'8 Services'!E39</f>
        <v>0</v>
      </c>
      <c r="F339" s="255">
        <f>'8 Services'!F39</f>
        <v>0</v>
      </c>
      <c r="G339" s="255">
        <f>'8 Services'!G39</f>
        <v>0</v>
      </c>
      <c r="H339" s="255">
        <f>'8 Services'!H39</f>
        <v>0</v>
      </c>
    </row>
    <row r="340" spans="1:26" ht="15.75" customHeight="1">
      <c r="C340" s="255" t="str">
        <f>'8 Services'!C40</f>
        <v>D6.</v>
      </c>
      <c r="D340" s="255" t="str">
        <f>'8 Services'!D40</f>
        <v>Facility-level / provider data availability</v>
      </c>
      <c r="E340" s="255">
        <f>'8 Services'!E40</f>
        <v>0</v>
      </c>
      <c r="F340" s="255">
        <f>'8 Services'!F40</f>
        <v>0</v>
      </c>
      <c r="G340" s="255">
        <f>'8 Services'!G40</f>
        <v>0</v>
      </c>
      <c r="H340" s="255">
        <f>'8 Services'!H40</f>
        <v>0</v>
      </c>
    </row>
    <row r="341" spans="1:26" ht="15.75" customHeight="1">
      <c r="C341" s="255" t="str">
        <f>'8 Services'!C41</f>
        <v>D6.1</v>
      </c>
      <c r="D341" s="255" t="str">
        <f>'8 Services'!D41</f>
        <v>Information about the location of each service delivery facility publicly available?</v>
      </c>
      <c r="E341" s="255" t="str">
        <f>'8 Services'!E41</f>
        <v>…</v>
      </c>
      <c r="F341" s="255" t="str">
        <f>'8 Services'!F41</f>
        <v>…</v>
      </c>
      <c r="G341" s="255" t="str">
        <f>'8 Services'!G41</f>
        <v>…</v>
      </c>
      <c r="H341" s="255" t="str">
        <f>'8 Services'!H41</f>
        <v>…</v>
      </c>
    </row>
    <row r="342" spans="1:26" ht="15.75" customHeight="1">
      <c r="C342" s="255" t="str">
        <f>'8 Services'!C42</f>
        <v>D6.2</v>
      </c>
      <c r="D342" s="255" t="str">
        <f>'8 Services'!D42</f>
        <v>Information about by number of service delivery staff by facility publicly available?</v>
      </c>
      <c r="E342" s="255" t="str">
        <f>'8 Services'!E42</f>
        <v>…</v>
      </c>
      <c r="F342" s="255" t="str">
        <f>'8 Services'!F42</f>
        <v>…</v>
      </c>
      <c r="G342" s="255" t="str">
        <f>'8 Services'!G42</f>
        <v>…</v>
      </c>
      <c r="H342" s="255" t="str">
        <f>'8 Services'!H42</f>
        <v>…</v>
      </c>
    </row>
    <row r="343" spans="1:26" ht="15.75" customHeight="1">
      <c r="C343" s="255" t="str">
        <f>'8 Services'!C43</f>
        <v>D6.3</v>
      </c>
      <c r="D343" s="255" t="str">
        <f>'8 Services'!D43</f>
        <v>Information about number of clients served by facility publicly available?</v>
      </c>
      <c r="E343" s="255" t="str">
        <f>'8 Services'!E43</f>
        <v>…</v>
      </c>
      <c r="F343" s="255" t="str">
        <f>'8 Services'!F43</f>
        <v>…</v>
      </c>
      <c r="G343" s="255" t="str">
        <f>'8 Services'!G43</f>
        <v>…</v>
      </c>
      <c r="H343" s="255" t="str">
        <f>'8 Services'!H43</f>
        <v>…</v>
      </c>
    </row>
    <row r="344" spans="1:26" ht="15.75" customHeight="1">
      <c r="C344" s="255" t="str">
        <f>'8 Services'!C44</f>
        <v>D6.4</v>
      </c>
      <c r="D344" s="255" t="str">
        <f>'8 Services'!D44</f>
        <v>Information about service delivery performance by facility publicly available?</v>
      </c>
      <c r="E344" s="255" t="str">
        <f>'8 Services'!E44</f>
        <v>…</v>
      </c>
      <c r="F344" s="255" t="str">
        <f>'8 Services'!F44</f>
        <v>…</v>
      </c>
      <c r="G344" s="255" t="str">
        <f>'8 Services'!G44</f>
        <v>…</v>
      </c>
      <c r="H344" s="255" t="str">
        <f>'8 Services'!H44</f>
        <v>…</v>
      </c>
    </row>
    <row r="345" spans="1:26" ht="15.75" customHeight="1">
      <c r="A345" s="198"/>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row>
    <row r="346" spans="1:26" ht="15.75" customHeight="1"/>
    <row r="347" spans="1:26" ht="15.75" customHeight="1">
      <c r="C347" s="255" t="str">
        <f>ScoreCard!C7</f>
        <v>R</v>
      </c>
      <c r="D347" s="255" t="str">
        <f>ScoreCard!D7</f>
        <v>Assignment of responsibilities / functions to the subnational level</v>
      </c>
      <c r="E347" s="255">
        <f>ScoreCard!E7</f>
        <v>0</v>
      </c>
      <c r="F347" s="255">
        <f>ScoreCard!F7</f>
        <v>20</v>
      </c>
      <c r="G347" s="255">
        <f>ScoreCard!G7</f>
        <v>20</v>
      </c>
    </row>
    <row r="348" spans="1:26" ht="15.75" customHeight="1">
      <c r="C348" s="255">
        <f>ScoreCard!C8</f>
        <v>0</v>
      </c>
      <c r="D348" s="255">
        <f>ScoreCard!D8</f>
        <v>0</v>
      </c>
      <c r="E348" s="255">
        <f>ScoreCard!E8</f>
        <v>0</v>
      </c>
      <c r="F348" s="255">
        <f>ScoreCard!F8</f>
        <v>0</v>
      </c>
      <c r="G348" s="255">
        <f>ScoreCard!G8</f>
        <v>0</v>
      </c>
    </row>
    <row r="349" spans="1:26" ht="15.75" customHeight="1">
      <c r="C349" s="255">
        <f>ScoreCard!C9</f>
        <v>0</v>
      </c>
      <c r="D349" s="255" t="str">
        <f>ScoreCard!D9</f>
        <v>Extent of functions assigned to subnational governance institutions</v>
      </c>
      <c r="E349" s="255">
        <f>ScoreCard!E9</f>
        <v>0</v>
      </c>
      <c r="F349" s="255">
        <f>ScoreCard!F9</f>
        <v>0</v>
      </c>
      <c r="G349" s="255">
        <f>ScoreCard!G9</f>
        <v>0</v>
      </c>
    </row>
    <row r="350" spans="1:26" ht="15.75" customHeight="1">
      <c r="C350" s="255" t="str">
        <f>ScoreCard!C10</f>
        <v>R.1</v>
      </c>
      <c r="D350" s="255" t="str">
        <f>ScoreCard!D10</f>
        <v>Extent of recurrent functions assigned to subnational governance institutions</v>
      </c>
      <c r="E350" s="255">
        <f>ScoreCard!E10</f>
        <v>5</v>
      </c>
      <c r="F350" s="255">
        <f>ScoreCard!F10</f>
        <v>5</v>
      </c>
      <c r="G350" s="255">
        <f>ScoreCard!G10</f>
        <v>5</v>
      </c>
    </row>
    <row r="351" spans="1:26" ht="15.75" customHeight="1">
      <c r="C351" s="255" t="str">
        <f>ScoreCard!C11</f>
        <v>R.2</v>
      </c>
      <c r="D351" s="255" t="str">
        <f>ScoreCard!D11</f>
        <v>Extent of capital functions assigned to subnational governance institutions</v>
      </c>
      <c r="E351" s="255">
        <f>ScoreCard!E11</f>
        <v>0</v>
      </c>
      <c r="F351" s="255">
        <f>ScoreCard!F11</f>
        <v>5</v>
      </c>
      <c r="G351" s="255">
        <f>ScoreCard!G11</f>
        <v>5</v>
      </c>
    </row>
    <row r="352" spans="1:26" ht="15.75" customHeight="1">
      <c r="C352" s="255" t="str">
        <f>ScoreCard!C12</f>
        <v>R.3</v>
      </c>
      <c r="D352" s="255" t="str">
        <f>ScoreCard!D12</f>
        <v>Extent of regulatory functions assigned to subnational governance institutions</v>
      </c>
      <c r="E352" s="255">
        <f>ScoreCard!E12</f>
        <v>0</v>
      </c>
      <c r="F352" s="255">
        <f>ScoreCard!F12</f>
        <v>5</v>
      </c>
      <c r="G352" s="255">
        <f>ScoreCard!G12</f>
        <v>5</v>
      </c>
    </row>
    <row r="353" spans="3:7" ht="15.75" customHeight="1">
      <c r="C353" s="255">
        <f>ScoreCard!C13</f>
        <v>0</v>
      </c>
      <c r="D353" s="255">
        <f>ScoreCard!D13</f>
        <v>0</v>
      </c>
      <c r="E353" s="255">
        <f>ScoreCard!E13</f>
        <v>0</v>
      </c>
      <c r="F353" s="255">
        <f>ScoreCard!F13</f>
        <v>0</v>
      </c>
      <c r="G353" s="255">
        <f>ScoreCard!G13</f>
        <v>0</v>
      </c>
    </row>
    <row r="354" spans="3:7" ht="15.75" customHeight="1">
      <c r="C354" s="255" t="str">
        <f>ScoreCard!C14</f>
        <v>R.4</v>
      </c>
      <c r="D354" s="255" t="str">
        <f>ScoreCard!D14</f>
        <v>Degree to which functional assignment adheres to principles and good practices</v>
      </c>
      <c r="E354" s="255">
        <f>ScoreCard!E14</f>
        <v>0</v>
      </c>
      <c r="F354" s="255">
        <f>ScoreCard!F14</f>
        <v>5</v>
      </c>
      <c r="G354" s="255">
        <f>ScoreCard!G14</f>
        <v>5</v>
      </c>
    </row>
    <row r="355" spans="3:7" ht="15.75" customHeight="1">
      <c r="C355" s="255" t="str">
        <f>ScoreCard!C15</f>
        <v>R.4(i)</v>
      </c>
      <c r="D355" s="255" t="str">
        <f>ScoreCard!D15</f>
        <v>RLGIs have legal and actual authoritative decision-making power over their budgets</v>
      </c>
      <c r="E355" s="255">
        <f>ScoreCard!E15</f>
        <v>0</v>
      </c>
      <c r="F355" s="255">
        <f>ScoreCard!F15</f>
        <v>1</v>
      </c>
      <c r="G355" s="255">
        <f>ScoreCard!G15</f>
        <v>1</v>
      </c>
    </row>
    <row r="356" spans="3:7" ht="15.75" customHeight="1">
      <c r="C356" s="255" t="str">
        <f>ScoreCard!C16</f>
        <v>R.4(ii)</v>
      </c>
      <c r="D356" s="255" t="str">
        <f>ScoreCard!D16</f>
        <v>RLGIs have the power to set their own organizational structure and staffing levels, without requiring higher-level approval</v>
      </c>
      <c r="E356" s="255">
        <f>ScoreCard!E16</f>
        <v>0</v>
      </c>
      <c r="F356" s="255">
        <f>ScoreCard!F16</f>
        <v>1</v>
      </c>
      <c r="G356" s="255">
        <f>ScoreCard!G16</f>
        <v>1</v>
      </c>
    </row>
    <row r="357" spans="3:7" ht="15.75" customHeight="1">
      <c r="C357" s="255" t="str">
        <f>ScoreCard!C17</f>
        <v>R.4(iii)</v>
      </c>
      <c r="D357" s="255" t="str">
        <f>ScoreCard!D17</f>
        <v>RLGIs wage bills are not funded from earmarked/specific wage grants</v>
      </c>
      <c r="E357" s="255">
        <f>ScoreCard!E17</f>
        <v>0</v>
      </c>
      <c r="F357" s="255">
        <f>ScoreCard!F17</f>
        <v>1</v>
      </c>
      <c r="G357" s="255">
        <f>ScoreCard!G17</f>
        <v>1</v>
      </c>
    </row>
    <row r="358" spans="3:7" ht="15.75" customHeight="1">
      <c r="C358" s="255" t="str">
        <f>ScoreCard!C18</f>
        <v>R.4(iv)</v>
      </c>
      <c r="D358" s="255" t="str">
        <f>ScoreCard!D18</f>
        <v>RLGIs determine their own development budget, without requiring higher-level approval</v>
      </c>
      <c r="E358" s="255">
        <f>ScoreCard!E18</f>
        <v>0</v>
      </c>
      <c r="F358" s="255">
        <f>ScoreCard!F18</f>
        <v>1</v>
      </c>
      <c r="G358" s="255">
        <f>ScoreCard!G18</f>
        <v>1</v>
      </c>
    </row>
    <row r="359" spans="3:7" ht="15.75" customHeight="1">
      <c r="C359" s="255" t="str">
        <f>ScoreCard!C19</f>
        <v>R.4(v)</v>
      </c>
      <c r="D359" s="255" t="str">
        <f>ScoreCard!D19</f>
        <v>RLGIs development schemes are not funded from earmarked/specific capital grants</v>
      </c>
      <c r="E359" s="255">
        <f>ScoreCard!E19</f>
        <v>0</v>
      </c>
      <c r="F359" s="255">
        <f>ScoreCard!F19</f>
        <v>1</v>
      </c>
      <c r="G359" s="255">
        <f>ScoreCard!G19</f>
        <v>1</v>
      </c>
    </row>
    <row r="360" spans="3:7" ht="15.75" customHeight="1">
      <c r="C360" s="255">
        <f>ScoreCard!C20</f>
        <v>0</v>
      </c>
      <c r="D360" s="255">
        <f>ScoreCard!D20</f>
        <v>0</v>
      </c>
      <c r="E360" s="255">
        <f>ScoreCard!E20</f>
        <v>0</v>
      </c>
      <c r="F360" s="255">
        <f>ScoreCard!F20</f>
        <v>0</v>
      </c>
      <c r="G360" s="255">
        <f>ScoreCard!G20</f>
        <v>0</v>
      </c>
    </row>
    <row r="361" spans="3:7" ht="15.75" customHeight="1">
      <c r="C361" s="255" t="str">
        <f>ScoreCard!C21</f>
        <v>P</v>
      </c>
      <c r="D361" s="255" t="str">
        <f>ScoreCard!D21</f>
        <v>Political aspects of subnational governance</v>
      </c>
      <c r="E361" s="255">
        <f>ScoreCard!E21</f>
        <v>0</v>
      </c>
      <c r="F361" s="255">
        <f>ScoreCard!F21</f>
        <v>20</v>
      </c>
      <c r="G361" s="255">
        <f>ScoreCard!G21</f>
        <v>20</v>
      </c>
    </row>
    <row r="362" spans="3:7" ht="15.75" customHeight="1">
      <c r="C362" s="255">
        <f>ScoreCard!C22</f>
        <v>0</v>
      </c>
      <c r="D362" s="255">
        <f>ScoreCard!D22</f>
        <v>0</v>
      </c>
      <c r="E362" s="255">
        <f>ScoreCard!E22</f>
        <v>0</v>
      </c>
      <c r="F362" s="255">
        <f>ScoreCard!F22</f>
        <v>0</v>
      </c>
      <c r="G362" s="255">
        <f>ScoreCard!G22</f>
        <v>0</v>
      </c>
    </row>
    <row r="363" spans="3:7" ht="15.75" customHeight="1">
      <c r="C363" s="255" t="str">
        <f>ScoreCard!C23</f>
        <v>P.1</v>
      </c>
      <c r="D363" s="255" t="str">
        <f>ScoreCard!D23</f>
        <v>Subnational institutions have their own elected leadership</v>
      </c>
      <c r="E363" s="255">
        <f>ScoreCard!E23</f>
        <v>0</v>
      </c>
      <c r="F363" s="255">
        <f>ScoreCard!F23</f>
        <v>5</v>
      </c>
      <c r="G363" s="255">
        <f>ScoreCard!G23</f>
        <v>5</v>
      </c>
    </row>
    <row r="364" spans="3:7" ht="15.75" customHeight="1">
      <c r="C364" s="255" t="str">
        <f>ScoreCard!C24</f>
        <v>P.1</v>
      </c>
      <c r="D364" s="255" t="str">
        <f>ScoreCard!D24</f>
        <v>Subnational institutions have own (elected) leadership</v>
      </c>
      <c r="E364" s="255">
        <f>ScoreCard!E24</f>
        <v>0</v>
      </c>
      <c r="F364" s="255">
        <f>ScoreCard!F24</f>
        <v>5</v>
      </c>
      <c r="G364" s="255">
        <f>ScoreCard!G24</f>
        <v>5</v>
      </c>
    </row>
    <row r="365" spans="3:7" ht="15.75" customHeight="1">
      <c r="C365" s="255">
        <f>ScoreCard!C25</f>
        <v>0</v>
      </c>
      <c r="D365" s="255">
        <f>ScoreCard!D25</f>
        <v>0</v>
      </c>
      <c r="E365" s="255">
        <f>ScoreCard!E25</f>
        <v>0</v>
      </c>
      <c r="F365" s="255">
        <f>ScoreCard!F25</f>
        <v>0</v>
      </c>
      <c r="G365" s="255">
        <f>ScoreCard!G25</f>
        <v>0</v>
      </c>
    </row>
    <row r="366" spans="3:7" ht="15.75" customHeight="1">
      <c r="C366" s="255" t="str">
        <f>ScoreCard!C26</f>
        <v>P.2</v>
      </c>
      <c r="D366" s="255" t="str">
        <f>ScoreCard!D26</f>
        <v xml:space="preserve">Subnational leadership elections are competitive, free and fair </v>
      </c>
      <c r="E366" s="255">
        <f>ScoreCard!E26</f>
        <v>0</v>
      </c>
      <c r="F366" s="255">
        <f>ScoreCard!F26</f>
        <v>5</v>
      </c>
      <c r="G366" s="255">
        <f>ScoreCard!G26</f>
        <v>5</v>
      </c>
    </row>
    <row r="367" spans="3:7" ht="15.75" customHeight="1">
      <c r="C367" s="255" t="str">
        <f>ScoreCard!C27</f>
        <v>P.2(i)</v>
      </c>
      <c r="D367" s="255" t="str">
        <f>ScoreCard!D27</f>
        <v>Subnational elections are meaningfully competitive, with constituents regularly having more than two political choices</v>
      </c>
      <c r="E367" s="255">
        <f>ScoreCard!E27</f>
        <v>0</v>
      </c>
      <c r="F367" s="255">
        <f>ScoreCard!F27</f>
        <v>1</v>
      </c>
      <c r="G367" s="255">
        <f>ScoreCard!G27</f>
        <v>1</v>
      </c>
    </row>
    <row r="368" spans="3:7" ht="15.75" customHeight="1">
      <c r="C368" s="255" t="str">
        <f>ScoreCard!C28</f>
        <v>P.2(ii)</v>
      </c>
      <c r="D368" s="255" t="str">
        <f>ScoreCard!D28</f>
        <v>There is no central party dominance over the selection of subnational political candidates</v>
      </c>
      <c r="E368" s="255">
        <f>ScoreCard!E28</f>
        <v>0</v>
      </c>
      <c r="F368" s="255">
        <f>ScoreCard!F28</f>
        <v>1</v>
      </c>
      <c r="G368" s="255">
        <f>ScoreCard!G28</f>
        <v>1</v>
      </c>
    </row>
    <row r="369" spans="3:7" ht="15.75" customHeight="1">
      <c r="C369" s="255" t="str">
        <f>ScoreCard!C29</f>
        <v>P.2(iii)</v>
      </c>
      <c r="D369" s="255" t="str">
        <f>ScoreCard!D29</f>
        <v>There is no ruling party dominance across RLGs</v>
      </c>
      <c r="E369" s="255">
        <f>ScoreCard!E29</f>
        <v>0</v>
      </c>
      <c r="F369" s="255">
        <f>ScoreCard!F29</f>
        <v>1</v>
      </c>
      <c r="G369" s="255">
        <f>ScoreCard!G29</f>
        <v>1</v>
      </c>
    </row>
    <row r="370" spans="3:7" ht="15.75" customHeight="1">
      <c r="C370" s="255" t="str">
        <f>ScoreCard!C30</f>
        <v>P.2(iv)</v>
      </c>
      <c r="D370" s="255" t="str">
        <f>ScoreCard!D30</f>
        <v>At least 60% of the total registered voting population participated in the last subnational elections</v>
      </c>
      <c r="E370" s="255">
        <f>ScoreCard!E30</f>
        <v>0</v>
      </c>
      <c r="F370" s="255">
        <f>ScoreCard!F30</f>
        <v>1</v>
      </c>
      <c r="G370" s="255">
        <f>ScoreCard!G30</f>
        <v>1</v>
      </c>
    </row>
    <row r="371" spans="3:7" ht="15.75" customHeight="1">
      <c r="C371" s="255" t="str">
        <f>ScoreCard!C31</f>
        <v>P.2(v)</v>
      </c>
      <c r="D371" s="255" t="str">
        <f>ScoreCard!D31</f>
        <v>Subnational elections been regularly held over the past 20 years</v>
      </c>
      <c r="E371" s="255">
        <f>ScoreCard!E31</f>
        <v>0</v>
      </c>
      <c r="F371" s="255">
        <f>ScoreCard!F31</f>
        <v>1</v>
      </c>
      <c r="G371" s="255">
        <f>ScoreCard!G31</f>
        <v>1</v>
      </c>
    </row>
    <row r="372" spans="3:7" ht="15.75" customHeight="1">
      <c r="C372" s="255">
        <f>ScoreCard!C32</f>
        <v>0</v>
      </c>
      <c r="D372" s="255">
        <f>ScoreCard!D32</f>
        <v>0</v>
      </c>
      <c r="E372" s="255">
        <f>ScoreCard!E32</f>
        <v>0</v>
      </c>
      <c r="F372" s="255">
        <f>ScoreCard!F32</f>
        <v>0</v>
      </c>
      <c r="G372" s="255">
        <f>ScoreCard!G32</f>
        <v>0</v>
      </c>
    </row>
    <row r="373" spans="3:7" ht="15.75" customHeight="1">
      <c r="C373" s="255" t="str">
        <f>ScoreCard!C33</f>
        <v>P.3</v>
      </c>
      <c r="D373" s="255" t="str">
        <f>ScoreCard!D33</f>
        <v>Extent of subnational authoritative (political) decision-making power</v>
      </c>
      <c r="E373" s="255">
        <f>ScoreCard!E33</f>
        <v>0</v>
      </c>
      <c r="F373" s="255">
        <f>ScoreCard!F33</f>
        <v>5</v>
      </c>
      <c r="G373" s="255">
        <f>ScoreCard!G33</f>
        <v>5</v>
      </c>
    </row>
    <row r="374" spans="3:7" ht="15.75" customHeight="1">
      <c r="C374" s="255" t="str">
        <f>ScoreCard!C34</f>
        <v>P.3(i)</v>
      </c>
      <c r="D374" s="255" t="str">
        <f>ScoreCard!D34</f>
        <v>Subnational governance institutions have their own elected leadership and meet the key definitional characteristics</v>
      </c>
      <c r="E374" s="255">
        <f>ScoreCard!E34</f>
        <v>0</v>
      </c>
      <c r="F374" s="255">
        <f>ScoreCard!F34</f>
        <v>1</v>
      </c>
      <c r="G374" s="255">
        <f>ScoreCard!G34</f>
        <v>1</v>
      </c>
    </row>
    <row r="375" spans="3:7" ht="15.75" customHeight="1">
      <c r="C375" s="255" t="str">
        <f>ScoreCard!C35</f>
        <v>P.3(ii)</v>
      </c>
      <c r="D375" s="255" t="str">
        <f>ScoreCard!D35</f>
        <v>Subnational governments have extensive functional responsibilities</v>
      </c>
      <c r="E375" s="255">
        <f>ScoreCard!E35</f>
        <v>0</v>
      </c>
      <c r="F375" s="255">
        <f>ScoreCard!F35</f>
        <v>1</v>
      </c>
      <c r="G375" s="255">
        <f>ScoreCard!G35</f>
        <v>1</v>
      </c>
    </row>
    <row r="376" spans="3:7" ht="15.75" customHeight="1">
      <c r="C376" s="255" t="str">
        <f>ScoreCard!C36</f>
        <v>P.3(iii)</v>
      </c>
      <c r="D376" s="255" t="str">
        <f>ScoreCard!D36</f>
        <v>Subnational governments have extensive administrative control over their functions</v>
      </c>
      <c r="E376" s="255">
        <f>ScoreCard!E36</f>
        <v>0</v>
      </c>
      <c r="F376" s="255">
        <f>ScoreCard!F36</f>
        <v>1</v>
      </c>
      <c r="G376" s="255">
        <f>ScoreCard!G36</f>
        <v>1</v>
      </c>
    </row>
    <row r="377" spans="3:7" ht="15.75" customHeight="1">
      <c r="C377" s="255" t="str">
        <f>ScoreCard!C37</f>
        <v>P.3(iv)</v>
      </c>
      <c r="D377" s="255" t="str">
        <f>ScoreCard!D37</f>
        <v>Subnational governments have extensive fiscal powers</v>
      </c>
      <c r="E377" s="255">
        <f>ScoreCard!E37</f>
        <v>0</v>
      </c>
      <c r="F377" s="255">
        <f>ScoreCard!F37</f>
        <v>1</v>
      </c>
      <c r="G377" s="255">
        <f>ScoreCard!G37</f>
        <v>1</v>
      </c>
    </row>
    <row r="378" spans="3:7" ht="15.75" customHeight="1">
      <c r="C378" s="255" t="str">
        <f>ScoreCard!C38</f>
        <v>P.3(v)</v>
      </c>
      <c r="D378" s="255" t="str">
        <f>ScoreCard!D38</f>
        <v>Subnational governments have an extensive fiscal role in the public sector</v>
      </c>
      <c r="E378" s="255">
        <f>ScoreCard!E38</f>
        <v>0</v>
      </c>
      <c r="F378" s="255">
        <f>ScoreCard!F38</f>
        <v>1</v>
      </c>
      <c r="G378" s="255">
        <f>ScoreCard!G38</f>
        <v>1</v>
      </c>
    </row>
    <row r="379" spans="3:7" ht="15.75" customHeight="1">
      <c r="C379" s="255">
        <f>ScoreCard!C39</f>
        <v>0</v>
      </c>
      <c r="D379" s="255">
        <f>ScoreCard!D39</f>
        <v>0</v>
      </c>
      <c r="E379" s="255">
        <f>ScoreCard!E39</f>
        <v>0</v>
      </c>
      <c r="F379" s="255">
        <f>ScoreCard!F39</f>
        <v>0</v>
      </c>
      <c r="G379" s="255">
        <f>ScoreCard!G39</f>
        <v>0</v>
      </c>
    </row>
    <row r="380" spans="3:7" ht="15.75" customHeight="1">
      <c r="C380" s="255" t="str">
        <f>ScoreCard!C40</f>
        <v>P.4</v>
      </c>
      <c r="D380" s="255" t="str">
        <f>ScoreCard!D40</f>
        <v>Political structures results in inclusive, responsive, and accountable governance</v>
      </c>
      <c r="E380" s="255">
        <f>ScoreCard!E40</f>
        <v>0</v>
      </c>
      <c r="F380" s="255">
        <f>ScoreCard!F40</f>
        <v>5</v>
      </c>
      <c r="G380" s="255">
        <f>ScoreCard!G40</f>
        <v>5</v>
      </c>
    </row>
    <row r="381" spans="3:7" ht="15.75" customHeight="1">
      <c r="C381" s="255" t="str">
        <f>ScoreCard!C41</f>
        <v>P.4(i)</v>
      </c>
      <c r="D381" s="255" t="str">
        <f>ScoreCard!D41</f>
        <v>All subnational council and committee meetings are required to be—and are—open to the public</v>
      </c>
      <c r="E381" s="255">
        <f>ScoreCard!E41</f>
        <v>0</v>
      </c>
      <c r="F381" s="255">
        <f>ScoreCard!F41</f>
        <v>1</v>
      </c>
      <c r="G381" s="255">
        <f>ScoreCard!G41</f>
        <v>1</v>
      </c>
    </row>
    <row r="382" spans="3:7" ht="15.75" customHeight="1">
      <c r="C382" s="255" t="str">
        <f>ScoreCard!C42</f>
        <v>P.4(ii)</v>
      </c>
      <c r="D382" s="255" t="str">
        <f>ScoreCard!D42</f>
        <v>All subnational records and documents are required to be—and are—available to the public</v>
      </c>
      <c r="E382" s="255">
        <f>ScoreCard!E42</f>
        <v>0</v>
      </c>
      <c r="F382" s="255">
        <f>ScoreCard!F42</f>
        <v>1</v>
      </c>
      <c r="G382" s="255">
        <f>ScoreCard!G42</f>
        <v>1</v>
      </c>
    </row>
    <row r="383" spans="3:7" ht="15.75" customHeight="1">
      <c r="C383" s="255" t="str">
        <f>ScoreCard!C43</f>
        <v>P.4(iii)</v>
      </c>
      <c r="D383" s="255" t="str">
        <f>ScoreCard!D43</f>
        <v>All subnational jurisdictions are required to engage in—and engaging in—a participatory planning process</v>
      </c>
      <c r="E383" s="255">
        <f>ScoreCard!E43</f>
        <v>0</v>
      </c>
      <c r="F383" s="255">
        <f>ScoreCard!F43</f>
        <v>1</v>
      </c>
      <c r="G383" s="255">
        <f>ScoreCard!G43</f>
        <v>1</v>
      </c>
    </row>
    <row r="384" spans="3:7" ht="15.75" customHeight="1">
      <c r="C384" s="255" t="str">
        <f>ScoreCard!C44</f>
        <v>P.4(iv)</v>
      </c>
      <c r="D384" s="255" t="str">
        <f>ScoreCard!D44</f>
        <v>Alternative participatory mechanisms (such as referendums) are available and used</v>
      </c>
      <c r="E384" s="255">
        <f>ScoreCard!E44</f>
        <v>0</v>
      </c>
      <c r="F384" s="255">
        <f>ScoreCard!F44</f>
        <v>1</v>
      </c>
      <c r="G384" s="255">
        <f>ScoreCard!G44</f>
        <v>1</v>
      </c>
    </row>
    <row r="385" spans="3:7" ht="15.75" customHeight="1">
      <c r="C385" s="255" t="str">
        <f>ScoreCard!C45</f>
        <v>P.4(v)</v>
      </c>
      <c r="D385" s="255" t="str">
        <f>ScoreCard!D45</f>
        <v>Recall provisions exist for subnational elected officials</v>
      </c>
      <c r="E385" s="255">
        <f>ScoreCard!E45</f>
        <v>0</v>
      </c>
      <c r="F385" s="255">
        <f>ScoreCard!F45</f>
        <v>1</v>
      </c>
      <c r="G385" s="255">
        <f>ScoreCard!G45</f>
        <v>1</v>
      </c>
    </row>
    <row r="386" spans="3:7" ht="15.75" customHeight="1">
      <c r="C386" s="255">
        <f>ScoreCard!C46</f>
        <v>0</v>
      </c>
      <c r="D386" s="255">
        <f>ScoreCard!D46</f>
        <v>0</v>
      </c>
      <c r="E386" s="255">
        <f>ScoreCard!E46</f>
        <v>0</v>
      </c>
      <c r="F386" s="255">
        <f>ScoreCard!F46</f>
        <v>0</v>
      </c>
      <c r="G386" s="255">
        <f>ScoreCard!G46</f>
        <v>0</v>
      </c>
    </row>
    <row r="387" spans="3:7" ht="15.75" customHeight="1">
      <c r="C387" s="255" t="str">
        <f>ScoreCard!C47</f>
        <v>A</v>
      </c>
      <c r="D387" s="255" t="str">
        <f>ScoreCard!D47</f>
        <v>Administrative aspects of subnational governance</v>
      </c>
      <c r="E387" s="255">
        <f>ScoreCard!E47</f>
        <v>0</v>
      </c>
      <c r="F387" s="255">
        <f>ScoreCard!F47</f>
        <v>20</v>
      </c>
      <c r="G387" s="255">
        <f>ScoreCard!G47</f>
        <v>20</v>
      </c>
    </row>
    <row r="388" spans="3:7" ht="15.75" customHeight="1">
      <c r="C388" s="255">
        <f>ScoreCard!C48</f>
        <v>0</v>
      </c>
      <c r="D388" s="255">
        <f>ScoreCard!D48</f>
        <v>0</v>
      </c>
      <c r="E388" s="255">
        <f>ScoreCard!E48</f>
        <v>0</v>
      </c>
      <c r="F388" s="255">
        <f>ScoreCard!F48</f>
        <v>0</v>
      </c>
      <c r="G388" s="255">
        <f>ScoreCard!G48</f>
        <v>0</v>
      </c>
    </row>
    <row r="389" spans="3:7" ht="15.75" customHeight="1">
      <c r="C389" s="255">
        <f>ScoreCard!C49</f>
        <v>0</v>
      </c>
      <c r="D389" s="255" t="str">
        <f>ScoreCard!D49</f>
        <v>Extent of subnational administrative power over subnational administration</v>
      </c>
      <c r="E389" s="255">
        <f>ScoreCard!E49</f>
        <v>0</v>
      </c>
      <c r="F389" s="255">
        <f>ScoreCard!F49</f>
        <v>20</v>
      </c>
      <c r="G389" s="255">
        <f>ScoreCard!G49</f>
        <v>20</v>
      </c>
    </row>
    <row r="390" spans="3:7" ht="15.75" customHeight="1">
      <c r="C390" s="255" t="str">
        <f>ScoreCard!C50</f>
        <v>A.1</v>
      </c>
      <c r="D390" s="255" t="str">
        <f>ScoreCard!D50</f>
        <v>Subnational administrations are integrated institutions and prepare own plans</v>
      </c>
      <c r="E390" s="255">
        <f>ScoreCard!E50</f>
        <v>0</v>
      </c>
      <c r="F390" s="255">
        <f>ScoreCard!F50</f>
        <v>5</v>
      </c>
      <c r="G390" s="255">
        <f>ScoreCard!G50</f>
        <v>5</v>
      </c>
    </row>
    <row r="391" spans="3:7" ht="15.75" customHeight="1">
      <c r="C391" s="255" t="str">
        <f>ScoreCard!C51</f>
        <v>A.2</v>
      </c>
      <c r="D391" s="255" t="str">
        <f>ScoreCard!D51</f>
        <v>Subnational administrations are led by subnationally appointed officers</v>
      </c>
      <c r="E391" s="255">
        <f>ScoreCard!E51</f>
        <v>0</v>
      </c>
      <c r="F391" s="255">
        <f>ScoreCard!F51</f>
        <v>5</v>
      </c>
      <c r="G391" s="255">
        <f>ScoreCard!G51</f>
        <v>5</v>
      </c>
    </row>
    <row r="392" spans="3:7" ht="15.75" customHeight="1">
      <c r="C392" s="255" t="str">
        <f>ScoreCard!C52</f>
        <v>A.3</v>
      </c>
      <c r="D392" s="255" t="str">
        <f>ScoreCard!D52</f>
        <v>Subnational administrations have control over HRM of frontline staff</v>
      </c>
      <c r="E392" s="255">
        <f>ScoreCard!E52</f>
        <v>0</v>
      </c>
      <c r="F392" s="255">
        <f>ScoreCard!F52</f>
        <v>5</v>
      </c>
      <c r="G392" s="255">
        <f>ScoreCard!G52</f>
        <v>5</v>
      </c>
    </row>
    <row r="393" spans="3:7" ht="15.75" customHeight="1">
      <c r="C393" s="255" t="str">
        <f>ScoreCard!C53</f>
        <v>A.4</v>
      </c>
      <c r="D393" s="255" t="str">
        <f>ScoreCard!D53</f>
        <v>Subnational administrations have control over subnational procurement</v>
      </c>
      <c r="E393" s="255">
        <f>ScoreCard!E53</f>
        <v>0</v>
      </c>
      <c r="F393" s="255">
        <f>ScoreCard!F53</f>
        <v>5</v>
      </c>
      <c r="G393" s="255">
        <f>ScoreCard!G53</f>
        <v>5</v>
      </c>
    </row>
    <row r="394" spans="3:7" ht="15.75" customHeight="1">
      <c r="C394" s="255">
        <f>ScoreCard!C54</f>
        <v>0</v>
      </c>
      <c r="D394" s="255">
        <f>ScoreCard!D54</f>
        <v>0</v>
      </c>
      <c r="E394" s="255">
        <f>ScoreCard!E54</f>
        <v>0</v>
      </c>
      <c r="F394" s="255">
        <f>ScoreCard!F54</f>
        <v>0</v>
      </c>
      <c r="G394" s="255">
        <f>ScoreCard!G54</f>
        <v>0</v>
      </c>
    </row>
    <row r="395" spans="3:7" ht="15.75" customHeight="1">
      <c r="C395" s="255" t="str">
        <f>ScoreCard!C55</f>
        <v>F</v>
      </c>
      <c r="D395" s="255" t="str">
        <f>ScoreCard!D55</f>
        <v>Fiscal aspects of subnational governance</v>
      </c>
      <c r="E395" s="255">
        <f>ScoreCard!E55</f>
        <v>0</v>
      </c>
      <c r="F395" s="255">
        <f>ScoreCard!F55</f>
        <v>20</v>
      </c>
      <c r="G395" s="255">
        <f>ScoreCard!G55</f>
        <v>20</v>
      </c>
    </row>
    <row r="396" spans="3:7" ht="15.75" customHeight="1">
      <c r="C396" s="255">
        <f>ScoreCard!C56</f>
        <v>0</v>
      </c>
      <c r="D396" s="255">
        <f>ScoreCard!D56</f>
        <v>0</v>
      </c>
      <c r="E396" s="255">
        <f>ScoreCard!E56</f>
        <v>0</v>
      </c>
      <c r="F396" s="255">
        <f>ScoreCard!F56</f>
        <v>0</v>
      </c>
      <c r="G396" s="255">
        <f>ScoreCard!G56</f>
        <v>0</v>
      </c>
    </row>
    <row r="397" spans="3:7" ht="15.75" customHeight="1">
      <c r="C397" s="255" t="str">
        <f>ScoreCard!C57</f>
        <v>F.1</v>
      </c>
      <c r="D397" s="255" t="str">
        <f>ScoreCard!D57</f>
        <v>Extent of subnational autonomy over expenditure responsibilities</v>
      </c>
      <c r="E397" s="255">
        <f>ScoreCard!E57</f>
        <v>0</v>
      </c>
      <c r="F397" s="255">
        <f>ScoreCard!F57</f>
        <v>5</v>
      </c>
      <c r="G397" s="255">
        <f>ScoreCard!G57</f>
        <v>5</v>
      </c>
    </row>
    <row r="398" spans="3:7" ht="15.75" customHeight="1">
      <c r="C398" s="255" t="str">
        <f>ScoreCard!C58</f>
        <v>F.1(i)</v>
      </c>
      <c r="D398" s="255" t="str">
        <f>ScoreCard!D58</f>
        <v>RLGIs have legal and actual authoritative decision-making power over their budgets</v>
      </c>
      <c r="E398" s="255">
        <f>ScoreCard!E58</f>
        <v>0</v>
      </c>
      <c r="F398" s="255">
        <f>ScoreCard!F58</f>
        <v>1</v>
      </c>
      <c r="G398" s="255">
        <f>ScoreCard!G58</f>
        <v>1</v>
      </c>
    </row>
    <row r="399" spans="3:7" ht="15.75" customHeight="1">
      <c r="C399" s="255" t="str">
        <f>ScoreCard!C59</f>
        <v>F.1(ii)</v>
      </c>
      <c r="D399" s="255" t="str">
        <f>ScoreCard!D59</f>
        <v>RLGIs have the power to set their own organizational structure and staffing levels, without requiring higher-level approval</v>
      </c>
      <c r="E399" s="255">
        <f>ScoreCard!E59</f>
        <v>0</v>
      </c>
      <c r="F399" s="255">
        <f>ScoreCard!F59</f>
        <v>1</v>
      </c>
      <c r="G399" s="255">
        <f>ScoreCard!G59</f>
        <v>1</v>
      </c>
    </row>
    <row r="400" spans="3:7" ht="15.75" customHeight="1">
      <c r="C400" s="255" t="str">
        <f>ScoreCard!C60</f>
        <v>F.1(iii)</v>
      </c>
      <c r="D400" s="255" t="str">
        <f>ScoreCard!D60</f>
        <v>RLGIs wage bills are not funded from earmarked/specific wage grants</v>
      </c>
      <c r="E400" s="255">
        <f>ScoreCard!E60</f>
        <v>0</v>
      </c>
      <c r="F400" s="255">
        <f>ScoreCard!F60</f>
        <v>1</v>
      </c>
      <c r="G400" s="255">
        <f>ScoreCard!G60</f>
        <v>1</v>
      </c>
    </row>
    <row r="401" spans="3:7" ht="15.75" customHeight="1">
      <c r="C401" s="255" t="str">
        <f>ScoreCard!C61</f>
        <v>F.1(iv)</v>
      </c>
      <c r="D401" s="255" t="str">
        <f>ScoreCard!D61</f>
        <v>RLGIs determine their own development budget, without requiring higher-level approval</v>
      </c>
      <c r="E401" s="255">
        <f>ScoreCard!E61</f>
        <v>0</v>
      </c>
      <c r="F401" s="255">
        <f>ScoreCard!F61</f>
        <v>1</v>
      </c>
      <c r="G401" s="255">
        <f>ScoreCard!G61</f>
        <v>1</v>
      </c>
    </row>
    <row r="402" spans="3:7" ht="15.75" customHeight="1">
      <c r="C402" s="255" t="str">
        <f>ScoreCard!C62</f>
        <v>F.1(v)</v>
      </c>
      <c r="D402" s="255" t="str">
        <f>ScoreCard!D62</f>
        <v>RLGIs development schemes are not funded from earmarked/specific capital grants</v>
      </c>
      <c r="E402" s="255">
        <f>ScoreCard!E62</f>
        <v>0</v>
      </c>
      <c r="F402" s="255">
        <f>ScoreCard!F62</f>
        <v>1</v>
      </c>
      <c r="G402" s="255">
        <f>ScoreCard!G62</f>
        <v>1</v>
      </c>
    </row>
    <row r="403" spans="3:7" ht="15.75" customHeight="1">
      <c r="C403" s="255">
        <f>ScoreCard!C63</f>
        <v>0</v>
      </c>
      <c r="D403" s="255">
        <f>ScoreCard!D63</f>
        <v>0</v>
      </c>
      <c r="E403" s="255">
        <f>ScoreCard!E63</f>
        <v>0</v>
      </c>
      <c r="F403" s="255">
        <f>ScoreCard!F63</f>
        <v>0</v>
      </c>
      <c r="G403" s="255">
        <f>ScoreCard!G63</f>
        <v>0</v>
      </c>
    </row>
    <row r="404" spans="3:7" ht="15.75" customHeight="1">
      <c r="C404" s="255" t="str">
        <f>ScoreCard!C64</f>
        <v>F.2</v>
      </c>
      <c r="D404" s="255" t="str">
        <f>ScoreCard!D64</f>
        <v>Extent of subnational autonomy over revenue raising</v>
      </c>
      <c r="E404" s="255">
        <f>ScoreCard!E64</f>
        <v>0</v>
      </c>
      <c r="F404" s="255">
        <f>ScoreCard!F64</f>
        <v>5</v>
      </c>
      <c r="G404" s="255">
        <f>ScoreCard!G64</f>
        <v>5</v>
      </c>
    </row>
    <row r="405" spans="3:7" ht="15.75" customHeight="1">
      <c r="C405" s="255" t="str">
        <f>ScoreCard!C65</f>
        <v>F.2(i)</v>
      </c>
      <c r="D405" s="255" t="str">
        <f>ScoreCard!D65</f>
        <v>Subnational governance institutions are empowered to collect own general purpose revenues</v>
      </c>
      <c r="E405" s="255">
        <f>ScoreCard!E65</f>
        <v>0</v>
      </c>
      <c r="F405" s="255">
        <f>ScoreCard!F65</f>
        <v>1</v>
      </c>
      <c r="G405" s="255">
        <f>ScoreCard!G65</f>
        <v>1</v>
      </c>
    </row>
    <row r="406" spans="3:7" ht="15.75" customHeight="1">
      <c r="C406" s="255" t="str">
        <f>ScoreCard!C66</f>
        <v>F.2(ii)</v>
      </c>
      <c r="D406" s="255" t="str">
        <f>ScoreCard!D66</f>
        <v>RLGIs have the authority to establish their own tax and non-tax instruments</v>
      </c>
      <c r="E406" s="255">
        <f>ScoreCard!E66</f>
        <v>0</v>
      </c>
      <c r="F406" s="255">
        <f>ScoreCard!F66</f>
        <v>1</v>
      </c>
      <c r="G406" s="255">
        <f>ScoreCard!G66</f>
        <v>1</v>
      </c>
    </row>
    <row r="407" spans="3:7" ht="15.75" customHeight="1">
      <c r="C407" s="255" t="str">
        <f>ScoreCard!C67</f>
        <v>F.2(iii)</v>
      </c>
      <c r="D407" s="255" t="str">
        <f>ScoreCard!D67</f>
        <v>Subnational governance institutions have meaningful control over the tax rate and base of at least two major own general revenue sources</v>
      </c>
      <c r="E407" s="255">
        <f>ScoreCard!E67</f>
        <v>0</v>
      </c>
      <c r="F407" s="255">
        <f>ScoreCard!F67</f>
        <v>2</v>
      </c>
      <c r="G407" s="255">
        <f>ScoreCard!G67</f>
        <v>2</v>
      </c>
    </row>
    <row r="408" spans="3:7" ht="15.75" customHeight="1">
      <c r="C408" s="255" t="str">
        <f>ScoreCard!C68</f>
        <v>F.2(iv)</v>
      </c>
      <c r="D408" s="255" t="str">
        <f>ScoreCard!D68</f>
        <v>On average, own source revenues account for 20 percent or more of total revenues</v>
      </c>
      <c r="E408" s="255">
        <f>ScoreCard!E68</f>
        <v>0</v>
      </c>
      <c r="F408" s="255">
        <f>ScoreCard!F68</f>
        <v>1</v>
      </c>
      <c r="G408" s="255">
        <f>ScoreCard!G68</f>
        <v>1</v>
      </c>
    </row>
    <row r="409" spans="3:7" ht="15.75" customHeight="1">
      <c r="C409" s="255">
        <f>ScoreCard!C69</f>
        <v>0</v>
      </c>
      <c r="D409" s="255">
        <f>ScoreCard!D69</f>
        <v>0</v>
      </c>
      <c r="E409" s="255">
        <f>ScoreCard!E69</f>
        <v>0</v>
      </c>
      <c r="F409" s="255">
        <f>ScoreCard!F69</f>
        <v>0</v>
      </c>
      <c r="G409" s="255">
        <f>ScoreCard!G69</f>
        <v>0</v>
      </c>
    </row>
    <row r="410" spans="3:7" ht="15.75" customHeight="1">
      <c r="C410" s="255" t="str">
        <f>ScoreCard!C70</f>
        <v>F.3</v>
      </c>
      <c r="D410" s="255" t="str">
        <f>ScoreCard!D70</f>
        <v>Effectiveness of IGFT system in funding inclusive services</v>
      </c>
      <c r="E410" s="255">
        <f>ScoreCard!E70</f>
        <v>0</v>
      </c>
      <c r="F410" s="255">
        <f>ScoreCard!F70</f>
        <v>5</v>
      </c>
      <c r="G410" s="255">
        <f>ScoreCard!G70</f>
        <v>5</v>
      </c>
    </row>
    <row r="411" spans="3:7" ht="15.75" customHeight="1">
      <c r="C411" s="255" t="str">
        <f>ScoreCard!C71</f>
        <v>F.3(i)</v>
      </c>
      <c r="D411" s="255" t="str">
        <f>ScoreCard!D71</f>
        <v>The transfer system provides an appropriate mix of transfers</v>
      </c>
      <c r="E411" s="255">
        <f>ScoreCard!E71</f>
        <v>0</v>
      </c>
      <c r="F411" s="255">
        <f>ScoreCard!F71</f>
        <v>1</v>
      </c>
      <c r="G411" s="255">
        <f>ScoreCard!G71</f>
        <v>1</v>
      </c>
    </row>
    <row r="412" spans="3:7" ht="15.75" customHeight="1">
      <c r="C412" s="255" t="str">
        <f>ScoreCard!C72</f>
        <v>F.3(ii)</v>
      </c>
      <c r="D412" s="255" t="str">
        <f>ScoreCard!D72</f>
        <v>The transfer system empowers RLGIs to plan with a clear hard budget constraint</v>
      </c>
      <c r="E412" s="255">
        <f>ScoreCard!E72</f>
        <v>0</v>
      </c>
      <c r="F412" s="255">
        <f>ScoreCard!F72</f>
        <v>1</v>
      </c>
      <c r="G412" s="255">
        <f>ScoreCard!G72</f>
        <v>1</v>
      </c>
    </row>
    <row r="413" spans="3:7" ht="15.75" customHeight="1">
      <c r="C413" s="255" t="str">
        <f>ScoreCard!C73</f>
        <v>F.3(iii)</v>
      </c>
      <c r="D413" s="255" t="str">
        <f>ScoreCard!D73</f>
        <v>The IGFT system provides an adequate, stable vertical allocation of resources</v>
      </c>
      <c r="E413" s="255">
        <f>ScoreCard!E73</f>
        <v>0</v>
      </c>
      <c r="F413" s="255">
        <f>ScoreCard!F73</f>
        <v>1</v>
      </c>
      <c r="G413" s="255">
        <f>ScoreCard!G73</f>
        <v>1</v>
      </c>
    </row>
    <row r="414" spans="3:7" ht="15.75" customHeight="1">
      <c r="C414" s="255" t="str">
        <f>ScoreCard!C74</f>
        <v>F.3(iv)</v>
      </c>
      <c r="D414" s="255" t="str">
        <f>ScoreCard!D74</f>
        <v>The IGFT system provides a formula-based horizontal allocation of resources</v>
      </c>
      <c r="E414" s="255">
        <f>ScoreCard!E74</f>
        <v>0</v>
      </c>
      <c r="F414" s="255">
        <f>ScoreCard!F74</f>
        <v>1</v>
      </c>
      <c r="G414" s="255">
        <f>ScoreCard!G74</f>
        <v>1</v>
      </c>
    </row>
    <row r="415" spans="3:7" ht="15.75" customHeight="1">
      <c r="C415" s="255" t="str">
        <f>ScoreCard!C75</f>
        <v>F.3(v)</v>
      </c>
      <c r="D415" s="255" t="str">
        <f>ScoreCard!D75</f>
        <v>Transfers are provided in a complete, timely and consistent manner, without unnecessary administrative impediments</v>
      </c>
      <c r="E415" s="255">
        <f>ScoreCard!E75</f>
        <v>0</v>
      </c>
      <c r="F415" s="255">
        <f>ScoreCard!F75</f>
        <v>1</v>
      </c>
      <c r="G415" s="255">
        <f>ScoreCard!G75</f>
        <v>1</v>
      </c>
    </row>
    <row r="416" spans="3:7" ht="15.75" customHeight="1">
      <c r="C416" s="255">
        <f>ScoreCard!C76</f>
        <v>0</v>
      </c>
      <c r="D416" s="255">
        <f>ScoreCard!D76</f>
        <v>0</v>
      </c>
      <c r="E416" s="255">
        <f>ScoreCard!E76</f>
        <v>0</v>
      </c>
      <c r="F416" s="255">
        <f>ScoreCard!F76</f>
        <v>0</v>
      </c>
      <c r="G416" s="255">
        <f>ScoreCard!G76</f>
        <v>0</v>
      </c>
    </row>
    <row r="417" spans="3:7" ht="15.75" customHeight="1">
      <c r="C417" s="255" t="str">
        <f>ScoreCard!C77</f>
        <v>F.4</v>
      </c>
      <c r="D417" s="255" t="str">
        <f>ScoreCard!D77</f>
        <v>Effectiveness of subnational borrowing and capital finance framework</v>
      </c>
      <c r="E417" s="255">
        <f>ScoreCard!E77</f>
        <v>0</v>
      </c>
      <c r="F417" s="255">
        <f>ScoreCard!F77</f>
        <v>5</v>
      </c>
      <c r="G417" s="255">
        <f>ScoreCard!G77</f>
        <v>5</v>
      </c>
    </row>
    <row r="418" spans="3:7" ht="15.75" customHeight="1">
      <c r="C418" s="255" t="str">
        <f>ScoreCard!C78</f>
        <v>F.4(i)</v>
      </c>
      <c r="D418" s="255" t="str">
        <f>ScoreCard!D78</f>
        <v>RLGIs have statutory and de facto authority to borrow from public (or private) financial institutions</v>
      </c>
      <c r="E418" s="255">
        <f>ScoreCard!E78</f>
        <v>0</v>
      </c>
      <c r="F418" s="255">
        <f>ScoreCard!F78</f>
        <v>1</v>
      </c>
      <c r="G418" s="255">
        <f>ScoreCard!G78</f>
        <v>1</v>
      </c>
    </row>
    <row r="419" spans="3:7" ht="15.75" customHeight="1">
      <c r="C419" s="255" t="str">
        <f>ScoreCard!C79</f>
        <v>F.4(ii)</v>
      </c>
      <c r="D419" s="255" t="str">
        <f>ScoreCard!D79</f>
        <v>RLGIs have statutory and de facto authority to borrow from public (or private) financial institutions without specific higher-level approval</v>
      </c>
      <c r="E419" s="255">
        <f>ScoreCard!E79</f>
        <v>0</v>
      </c>
      <c r="F419" s="255">
        <f>ScoreCard!F79</f>
        <v>1</v>
      </c>
      <c r="G419" s="255">
        <f>ScoreCard!G79</f>
        <v>1</v>
      </c>
    </row>
    <row r="420" spans="3:7" ht="15.75" customHeight="1">
      <c r="C420" s="255" t="str">
        <f>ScoreCard!C80</f>
        <v>F.4(iii)</v>
      </c>
      <c r="D420" s="255" t="str">
        <f>ScoreCard!D80</f>
        <v>Subnational borrowing takes place extensively (more than one-third of RLGs)</v>
      </c>
      <c r="E420" s="255">
        <f>ScoreCard!E80</f>
        <v>0</v>
      </c>
      <c r="F420" s="255">
        <f>ScoreCard!F80</f>
        <v>1</v>
      </c>
      <c r="G420" s="255">
        <f>ScoreCard!G80</f>
        <v>1</v>
      </c>
    </row>
    <row r="421" spans="3:7" ht="15.75" customHeight="1">
      <c r="C421" s="255" t="str">
        <f>ScoreCard!C81</f>
        <v>F.4(iv)</v>
      </c>
      <c r="D421" s="255" t="str">
        <f>ScoreCard!D81</f>
        <v>Subnational government bond issuance allowed/practiced?</v>
      </c>
      <c r="E421" s="255">
        <f>ScoreCard!E81</f>
        <v>0</v>
      </c>
      <c r="F421" s="255">
        <f>ScoreCard!F81</f>
        <v>1</v>
      </c>
      <c r="G421" s="255">
        <f>ScoreCard!G81</f>
        <v>1</v>
      </c>
    </row>
    <row r="422" spans="3:7" ht="15.75" customHeight="1">
      <c r="C422" s="255" t="str">
        <f>ScoreCard!C82</f>
        <v>F.4(v)</v>
      </c>
      <c r="D422" s="255" t="str">
        <f>ScoreCard!D82</f>
        <v>Appropriate fiscal rules exists and vertical coordination on borrowing takes place</v>
      </c>
      <c r="E422" s="255">
        <f>ScoreCard!E82</f>
        <v>0</v>
      </c>
      <c r="F422" s="255">
        <f>ScoreCard!F82</f>
        <v>1</v>
      </c>
      <c r="G422" s="255">
        <f>ScoreCard!G82</f>
        <v>1</v>
      </c>
    </row>
    <row r="423" spans="3:7" ht="15.75" customHeight="1">
      <c r="C423" s="255">
        <f>ScoreCard!C83</f>
        <v>0</v>
      </c>
      <c r="D423" s="255">
        <f>ScoreCard!D83</f>
        <v>0</v>
      </c>
      <c r="E423" s="255">
        <f>ScoreCard!E83</f>
        <v>0</v>
      </c>
      <c r="F423" s="255">
        <f>ScoreCard!F83</f>
        <v>0</v>
      </c>
      <c r="G423" s="255">
        <f>ScoreCard!G83</f>
        <v>0</v>
      </c>
    </row>
    <row r="424" spans="3:7" ht="15.75" customHeight="1">
      <c r="C424" s="255" t="str">
        <f>ScoreCard!C84</f>
        <v>D</v>
      </c>
      <c r="D424" s="255" t="str">
        <f>ScoreCard!D84</f>
        <v>Inclusive service delivery and development</v>
      </c>
      <c r="E424" s="255">
        <f>ScoreCard!E84</f>
        <v>0</v>
      </c>
      <c r="F424" s="255">
        <f>ScoreCard!F84</f>
        <v>20</v>
      </c>
      <c r="G424" s="255">
        <f>ScoreCard!G84</f>
        <v>20</v>
      </c>
    </row>
    <row r="425" spans="3:7" ht="15.75" customHeight="1">
      <c r="C425" s="255">
        <f>ScoreCard!C85</f>
        <v>0</v>
      </c>
      <c r="D425" s="255">
        <f>ScoreCard!D85</f>
        <v>0</v>
      </c>
      <c r="E425" s="255">
        <f>ScoreCard!E85</f>
        <v>0</v>
      </c>
      <c r="F425" s="255">
        <f>ScoreCard!F85</f>
        <v>0</v>
      </c>
      <c r="G425" s="255">
        <f>ScoreCard!G85</f>
        <v>0</v>
      </c>
    </row>
    <row r="426" spans="3:7" ht="15.75" customHeight="1">
      <c r="C426" s="255" t="str">
        <f>ScoreCard!C86</f>
        <v>D.1</v>
      </c>
      <c r="D426" s="255" t="str">
        <f>ScoreCard!D86</f>
        <v>Inclusive and responsive local service delivery governance</v>
      </c>
      <c r="E426" s="255">
        <f>ScoreCard!E86</f>
        <v>0</v>
      </c>
      <c r="F426" s="255">
        <f>ScoreCard!F86</f>
        <v>5</v>
      </c>
      <c r="G426" s="255">
        <f>ScoreCard!G86</f>
        <v>5</v>
      </c>
    </row>
    <row r="427" spans="3:7" ht="15.75" customHeight="1">
      <c r="C427" s="255" t="str">
        <f>ScoreCard!C87</f>
        <v>D.1(i)</v>
      </c>
      <c r="D427" s="255" t="str">
        <f>ScoreCard!D87</f>
        <v>RLGIs have primary responsibility and authority over key public services</v>
      </c>
      <c r="E427" s="255">
        <f>ScoreCard!E87</f>
        <v>0</v>
      </c>
      <c r="F427" s="255">
        <f>ScoreCard!F87</f>
        <v>1</v>
      </c>
      <c r="G427" s="255">
        <f>ScoreCard!G87</f>
        <v>1</v>
      </c>
    </row>
    <row r="428" spans="3:7" ht="15.75" customHeight="1">
      <c r="C428" s="255" t="str">
        <f>ScoreCard!C88</f>
        <v>D.1(ii)</v>
      </c>
      <c r="D428" s="255" t="str">
        <f>ScoreCard!D88</f>
        <v>Elected subnational officials systematically monitor service delivery performance</v>
      </c>
      <c r="E428" s="255">
        <f>ScoreCard!E88</f>
        <v>0</v>
      </c>
      <c r="F428" s="255">
        <f>ScoreCard!F88</f>
        <v>1</v>
      </c>
      <c r="G428" s="255">
        <f>ScoreCard!G88</f>
        <v>1</v>
      </c>
    </row>
    <row r="429" spans="3:7" ht="15.75" customHeight="1">
      <c r="C429" s="255" t="str">
        <f>ScoreCard!C89</f>
        <v>D.1(iii)</v>
      </c>
      <c r="D429" s="255" t="str">
        <f>ScoreCard!D89</f>
        <v>RLGI's departments/units prepare their own service delivery / operation &amp; maintenance plans</v>
      </c>
      <c r="E429" s="255">
        <f>ScoreCard!E89</f>
        <v>0</v>
      </c>
      <c r="F429" s="255">
        <f>ScoreCard!F89</f>
        <v>1</v>
      </c>
      <c r="G429" s="255">
        <f>ScoreCard!G89</f>
        <v>1</v>
      </c>
    </row>
    <row r="430" spans="3:7" ht="15.75" customHeight="1">
      <c r="C430" s="255" t="str">
        <f>ScoreCard!C90</f>
        <v>D.1(iv)</v>
      </c>
      <c r="D430" s="255" t="str">
        <f>ScoreCard!D90</f>
        <v>RLGI budgets are prepared in a participatory, transparent, and performance-based manner</v>
      </c>
      <c r="E430" s="255">
        <f>ScoreCard!E90</f>
        <v>0</v>
      </c>
      <c r="F430" s="255">
        <f>ScoreCard!F90</f>
        <v>1</v>
      </c>
      <c r="G430" s="255">
        <f>ScoreCard!G90</f>
        <v>1</v>
      </c>
    </row>
    <row r="431" spans="3:7" ht="15.75" customHeight="1">
      <c r="C431" s="255" t="str">
        <f>ScoreCard!C91</f>
        <v>D.1(v)</v>
      </c>
      <c r="D431" s="255" t="str">
        <f>ScoreCard!D91</f>
        <v>Effective political and/or administrative mechanisms are in place to receive and resolve service complaints</v>
      </c>
      <c r="E431" s="255">
        <f>ScoreCard!E91</f>
        <v>0</v>
      </c>
      <c r="F431" s="255">
        <f>ScoreCard!F91</f>
        <v>1</v>
      </c>
      <c r="G431" s="255">
        <f>ScoreCard!G91</f>
        <v>1</v>
      </c>
    </row>
    <row r="432" spans="3:7" ht="15.75" customHeight="1">
      <c r="C432" s="255">
        <f>ScoreCard!C92</f>
        <v>0</v>
      </c>
      <c r="D432" s="255">
        <f>ScoreCard!D92</f>
        <v>0</v>
      </c>
      <c r="E432" s="255">
        <f>ScoreCard!E92</f>
        <v>0</v>
      </c>
      <c r="F432" s="255">
        <f>ScoreCard!F92</f>
        <v>0</v>
      </c>
      <c r="G432" s="255">
        <f>ScoreCard!G92</f>
        <v>0</v>
      </c>
    </row>
    <row r="433" spans="3:7" ht="15.75" customHeight="1">
      <c r="C433" s="255" t="str">
        <f>ScoreCard!C93</f>
        <v>D.2</v>
      </c>
      <c r="D433" s="255" t="str">
        <f>ScoreCard!D93</f>
        <v>Inclusive and responsive facilities /providers</v>
      </c>
      <c r="E433" s="255">
        <f>ScoreCard!E93</f>
        <v>0</v>
      </c>
      <c r="F433" s="255">
        <f>ScoreCard!F93</f>
        <v>5</v>
      </c>
      <c r="G433" s="255">
        <f>ScoreCard!G93</f>
        <v>5</v>
      </c>
    </row>
    <row r="434" spans="3:7" ht="15.75" customHeight="1">
      <c r="C434" s="255" t="str">
        <f>ScoreCard!C94</f>
        <v>D.2(i)</v>
      </c>
      <c r="D434" s="255" t="str">
        <f>ScoreCard!D94</f>
        <v>Frontline facilities/providers have an appropriate degree of institutional autonomy</v>
      </c>
      <c r="E434" s="255">
        <f>ScoreCard!E94</f>
        <v>0</v>
      </c>
      <c r="F434" s="255">
        <f>ScoreCard!F94</f>
        <v>1</v>
      </c>
      <c r="G434" s="255">
        <f>ScoreCard!G94</f>
        <v>1</v>
      </c>
    </row>
    <row r="435" spans="3:7" ht="15.75" customHeight="1">
      <c r="C435" s="255" t="str">
        <f>ScoreCard!C95</f>
        <v>D.2(ii)</v>
      </c>
      <c r="D435" s="255" t="str">
        <f>ScoreCard!D95</f>
        <v>Frontline facilities/providers have their own public oversight body / committee</v>
      </c>
      <c r="E435" s="255">
        <f>ScoreCard!E95</f>
        <v>0</v>
      </c>
      <c r="F435" s="255">
        <f>ScoreCard!F95</f>
        <v>1</v>
      </c>
      <c r="G435" s="255">
        <f>ScoreCard!G95</f>
        <v>1</v>
      </c>
    </row>
    <row r="436" spans="3:7" ht="15.75" customHeight="1">
      <c r="C436" s="255" t="str">
        <f>ScoreCard!C96</f>
        <v>D.2(iii)</v>
      </c>
      <c r="D436" s="255" t="str">
        <f>ScoreCard!D96</f>
        <v>Frontline facilities/providers have a degree of administrative or managerial discretion</v>
      </c>
      <c r="E436" s="255">
        <f>ScoreCard!E96</f>
        <v>0</v>
      </c>
      <c r="F436" s="255">
        <f>ScoreCard!F96</f>
        <v>1</v>
      </c>
      <c r="G436" s="255">
        <f>ScoreCard!G96</f>
        <v>1</v>
      </c>
    </row>
    <row r="437" spans="3:7" ht="15.75" customHeight="1">
      <c r="C437" s="255" t="str">
        <f>ScoreCard!C97</f>
        <v>D.2(iv)</v>
      </c>
      <c r="D437" s="255" t="str">
        <f>ScoreCard!D97</f>
        <v>Frontline facilities/providers prepare their own service delivery / O&amp;M plans</v>
      </c>
      <c r="E437" s="255">
        <f>ScoreCard!E97</f>
        <v>0</v>
      </c>
      <c r="F437" s="255">
        <f>ScoreCard!F97</f>
        <v>1</v>
      </c>
      <c r="G437" s="255">
        <f>ScoreCard!G97</f>
        <v>1</v>
      </c>
    </row>
    <row r="438" spans="3:7" ht="15.75" customHeight="1">
      <c r="C438" s="255" t="str">
        <f>ScoreCard!C98</f>
        <v>D.2(v)</v>
      </c>
      <c r="D438" s="255" t="str">
        <f>ScoreCard!D98</f>
        <v>Frontline facilities/providers have their own budgets</v>
      </c>
      <c r="E438" s="255">
        <f>ScoreCard!E98</f>
        <v>0</v>
      </c>
      <c r="F438" s="255">
        <f>ScoreCard!F98</f>
        <v>1</v>
      </c>
      <c r="G438" s="255">
        <f>ScoreCard!G98</f>
        <v>1</v>
      </c>
    </row>
    <row r="439" spans="3:7" ht="15.75" customHeight="1">
      <c r="C439" s="255">
        <f>ScoreCard!C99</f>
        <v>0</v>
      </c>
      <c r="D439" s="255">
        <f>ScoreCard!D99</f>
        <v>0</v>
      </c>
      <c r="E439" s="255">
        <f>ScoreCard!E99</f>
        <v>0</v>
      </c>
      <c r="F439" s="255">
        <f>ScoreCard!F99</f>
        <v>0</v>
      </c>
      <c r="G439" s="255">
        <f>ScoreCard!G99</f>
        <v>0</v>
      </c>
    </row>
    <row r="440" spans="3:7" ht="15.75" customHeight="1">
      <c r="C440" s="255" t="str">
        <f>ScoreCard!C100</f>
        <v>D.3</v>
      </c>
      <c r="D440" s="255" t="str">
        <f>ScoreCard!D100</f>
        <v>Extent of subnational data availability</v>
      </c>
      <c r="E440" s="255">
        <f>ScoreCard!E100</f>
        <v>0</v>
      </c>
      <c r="F440" s="255">
        <f>ScoreCard!F100</f>
        <v>5</v>
      </c>
      <c r="G440" s="255">
        <f>ScoreCard!G100</f>
        <v>5</v>
      </c>
    </row>
    <row r="441" spans="3:7" ht="15.75" customHeight="1">
      <c r="C441" s="255" t="str">
        <f>ScoreCard!C101</f>
        <v>D.3(i)</v>
      </c>
      <c r="D441" s="255" t="str">
        <f>ScoreCard!D101</f>
        <v>Information about the number of service delivery facilities per local jurisdiction is publicly available</v>
      </c>
      <c r="E441" s="255">
        <f>ScoreCard!E101</f>
        <v>0</v>
      </c>
      <c r="F441" s="255">
        <f>ScoreCard!F101</f>
        <v>1</v>
      </c>
      <c r="G441" s="255">
        <f>ScoreCard!G101</f>
        <v>1</v>
      </c>
    </row>
    <row r="442" spans="3:7" ht="15.75" customHeight="1">
      <c r="C442" s="255" t="str">
        <f>ScoreCard!C102</f>
        <v>D.3(ii)</v>
      </c>
      <c r="D442" s="255" t="str">
        <f>ScoreCard!D102</f>
        <v>Information about the number of service delivery staff per local jurisdiction is publicly available</v>
      </c>
      <c r="E442" s="255">
        <f>ScoreCard!E102</f>
        <v>0</v>
      </c>
      <c r="F442" s="255">
        <f>ScoreCard!F102</f>
        <v>1</v>
      </c>
      <c r="G442" s="255">
        <f>ScoreCard!G102</f>
        <v>1</v>
      </c>
    </row>
    <row r="443" spans="3:7" ht="15.75" customHeight="1">
      <c r="C443" s="255" t="str">
        <f>ScoreCard!C103</f>
        <v>D.3(iii)</v>
      </c>
      <c r="D443" s="255" t="str">
        <f>ScoreCard!D103</f>
        <v>Information about number of clients served per local jurisdiction is publicly available</v>
      </c>
      <c r="E443" s="255">
        <f>ScoreCard!E103</f>
        <v>0</v>
      </c>
      <c r="F443" s="255">
        <f>ScoreCard!F103</f>
        <v>1</v>
      </c>
      <c r="G443" s="255">
        <f>ScoreCard!G103</f>
        <v>1</v>
      </c>
    </row>
    <row r="444" spans="3:7" ht="15.75" customHeight="1">
      <c r="C444" s="255" t="str">
        <f>ScoreCard!C104</f>
        <v>D.3(iv)</v>
      </c>
      <c r="D444" s="255" t="str">
        <f>ScoreCard!D104</f>
        <v>Information about service delivery performance per local jurisdiction is publicly available</v>
      </c>
      <c r="E444" s="255">
        <f>ScoreCard!E104</f>
        <v>0</v>
      </c>
      <c r="F444" s="255">
        <f>ScoreCard!F104</f>
        <v>1</v>
      </c>
      <c r="G444" s="255">
        <f>ScoreCard!G104</f>
        <v>1</v>
      </c>
    </row>
    <row r="445" spans="3:7" ht="15.75" customHeight="1">
      <c r="C445" s="255" t="str">
        <f>ScoreCard!C105</f>
        <v>D.3(v)</v>
      </c>
      <c r="D445" s="255" t="str">
        <f>ScoreCard!D105</f>
        <v>Information about service delivery expenditures per local jurisdiction is publicly available</v>
      </c>
      <c r="E445" s="255">
        <f>ScoreCard!E105</f>
        <v>0</v>
      </c>
      <c r="F445" s="255">
        <f>ScoreCard!F105</f>
        <v>1</v>
      </c>
      <c r="G445" s="255">
        <f>ScoreCard!G105</f>
        <v>1</v>
      </c>
    </row>
    <row r="446" spans="3:7" ht="15.75" customHeight="1">
      <c r="C446" s="255">
        <f>ScoreCard!C106</f>
        <v>0</v>
      </c>
      <c r="D446" s="255">
        <f>ScoreCard!D106</f>
        <v>0</v>
      </c>
      <c r="E446" s="255">
        <f>ScoreCard!E106</f>
        <v>0</v>
      </c>
      <c r="F446" s="255">
        <f>ScoreCard!F106</f>
        <v>0</v>
      </c>
      <c r="G446" s="255">
        <f>ScoreCard!G106</f>
        <v>0</v>
      </c>
    </row>
    <row r="447" spans="3:7" ht="15.75" customHeight="1">
      <c r="C447" s="255" t="str">
        <f>ScoreCard!C107</f>
        <v>D.4</v>
      </c>
      <c r="D447" s="255" t="str">
        <f>ScoreCard!D107</f>
        <v>Extent of facility-level / provider data availability</v>
      </c>
      <c r="E447" s="255">
        <f>ScoreCard!E107</f>
        <v>0</v>
      </c>
      <c r="F447" s="255">
        <f>ScoreCard!F107</f>
        <v>5</v>
      </c>
      <c r="G447" s="255">
        <f>ScoreCard!G107</f>
        <v>5</v>
      </c>
    </row>
    <row r="448" spans="3:7" ht="15.75" customHeight="1">
      <c r="C448" s="255" t="str">
        <f>ScoreCard!C108</f>
        <v>D.4(i)</v>
      </c>
      <c r="D448" s="255" t="str">
        <f>ScoreCard!D108</f>
        <v>The location and contact information of local service delivery facilities / provider is publicly available</v>
      </c>
      <c r="E448" s="255">
        <f>ScoreCard!E108</f>
        <v>0</v>
      </c>
      <c r="F448" s="255">
        <f>ScoreCard!F108</f>
        <v>1</v>
      </c>
      <c r="G448" s="255">
        <f>ScoreCard!G108</f>
        <v>1</v>
      </c>
    </row>
    <row r="449" spans="1:26" ht="15.75" customHeight="1">
      <c r="C449" s="255" t="str">
        <f>ScoreCard!C109</f>
        <v>D.4(ii)</v>
      </c>
      <c r="D449" s="255" t="str">
        <f>ScoreCard!D109</f>
        <v>Information about the number of service delivery staff per facility / provider is publicly available</v>
      </c>
      <c r="E449" s="255">
        <f>ScoreCard!E109</f>
        <v>0</v>
      </c>
      <c r="F449" s="255">
        <f>ScoreCard!F109</f>
        <v>1</v>
      </c>
      <c r="G449" s="255">
        <f>ScoreCard!G109</f>
        <v>1</v>
      </c>
    </row>
    <row r="450" spans="1:26" ht="15.75" customHeight="1">
      <c r="C450" s="255" t="str">
        <f>ScoreCard!C110</f>
        <v>D.4(iii)</v>
      </c>
      <c r="D450" s="255" t="str">
        <f>ScoreCard!D110</f>
        <v>Information about number of clients served per facility / provider is publicly available</v>
      </c>
      <c r="E450" s="255">
        <f>ScoreCard!E110</f>
        <v>0</v>
      </c>
      <c r="F450" s="255">
        <f>ScoreCard!F110</f>
        <v>1</v>
      </c>
      <c r="G450" s="255">
        <f>ScoreCard!G110</f>
        <v>1</v>
      </c>
    </row>
    <row r="451" spans="1:26" ht="15.75" customHeight="1">
      <c r="C451" s="255" t="str">
        <f>ScoreCard!C111</f>
        <v>D.4(iv)</v>
      </c>
      <c r="D451" s="255" t="str">
        <f>ScoreCard!D111</f>
        <v>Information about service delivery performance per facility / provider is publicly available</v>
      </c>
      <c r="E451" s="255">
        <f>ScoreCard!E111</f>
        <v>0</v>
      </c>
      <c r="F451" s="255">
        <f>ScoreCard!F111</f>
        <v>1</v>
      </c>
      <c r="G451" s="255">
        <f>ScoreCard!G111</f>
        <v>1</v>
      </c>
    </row>
    <row r="452" spans="1:26" ht="15.75" customHeight="1">
      <c r="C452" s="255" t="str">
        <f>ScoreCard!C112</f>
        <v>D.4(v)</v>
      </c>
      <c r="D452" s="255" t="str">
        <f>ScoreCard!D112</f>
        <v>Information about service delivery expenditures per facility / provider is publicly available</v>
      </c>
      <c r="E452" s="255">
        <f>ScoreCard!E112</f>
        <v>0</v>
      </c>
      <c r="F452" s="255">
        <f>ScoreCard!F112</f>
        <v>1</v>
      </c>
      <c r="G452" s="255">
        <f>ScoreCard!G112</f>
        <v>1</v>
      </c>
    </row>
    <row r="453" spans="1:26" ht="15.75" customHeight="1">
      <c r="A453" s="198"/>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row>
    <row r="454" spans="1:26" ht="15.75" customHeight="1"/>
    <row r="455" spans="1:26" ht="15.75" customHeight="1">
      <c r="C455" s="255" t="str">
        <f>ScoreCard2!C7</f>
        <v>R</v>
      </c>
      <c r="D455" s="255" t="str">
        <f>ScoreCard2!D7</f>
        <v>Assignment of responsibilities / functions to the subnational level</v>
      </c>
      <c r="E455" s="255">
        <f>ScoreCard2!E7</f>
        <v>0</v>
      </c>
      <c r="F455" s="255">
        <f>ScoreCard2!F7</f>
        <v>20</v>
      </c>
      <c r="G455" s="255">
        <f>ScoreCard2!G7</f>
        <v>20</v>
      </c>
    </row>
    <row r="456" spans="1:26" ht="15.75" customHeight="1">
      <c r="C456" s="255">
        <f>ScoreCard2!C8</f>
        <v>0</v>
      </c>
      <c r="D456" s="255">
        <f>ScoreCard2!D8</f>
        <v>0</v>
      </c>
      <c r="E456" s="255">
        <f>ScoreCard2!E8</f>
        <v>0</v>
      </c>
      <c r="F456" s="255">
        <f>ScoreCard2!F8</f>
        <v>0</v>
      </c>
      <c r="G456" s="255">
        <f>ScoreCard2!G8</f>
        <v>0</v>
      </c>
    </row>
    <row r="457" spans="1:26" ht="15.75" customHeight="1">
      <c r="C457" s="255">
        <f>ScoreCard2!C9</f>
        <v>0</v>
      </c>
      <c r="D457" s="255" t="str">
        <f>ScoreCard2!D9</f>
        <v>Extent of functions assigned to subnational governance institutions</v>
      </c>
      <c r="E457" s="255">
        <f>ScoreCard2!E9</f>
        <v>0</v>
      </c>
      <c r="F457" s="255">
        <f>ScoreCard2!F9</f>
        <v>0</v>
      </c>
      <c r="G457" s="255">
        <f>ScoreCard2!G9</f>
        <v>0</v>
      </c>
    </row>
    <row r="458" spans="1:26" ht="15.75" customHeight="1">
      <c r="C458" s="255" t="str">
        <f>ScoreCard2!C10</f>
        <v>R.1</v>
      </c>
      <c r="D458" s="255" t="str">
        <f>ScoreCard2!D10</f>
        <v>Extent of recurrent functions assigned to subnational governance institutions</v>
      </c>
      <c r="E458" s="255">
        <f>ScoreCard2!E10</f>
        <v>0</v>
      </c>
      <c r="F458" s="255">
        <f>ScoreCard2!F10</f>
        <v>5</v>
      </c>
      <c r="G458" s="255">
        <f>ScoreCard2!G10</f>
        <v>5</v>
      </c>
    </row>
    <row r="459" spans="1:26" ht="15.75" customHeight="1">
      <c r="C459" s="255" t="str">
        <f>ScoreCard2!C11</f>
        <v>R.2</v>
      </c>
      <c r="D459" s="255" t="str">
        <f>ScoreCard2!D11</f>
        <v>Extent of capital functions assigned to subnational governance institutions</v>
      </c>
      <c r="E459" s="255">
        <f>ScoreCard2!E11</f>
        <v>0</v>
      </c>
      <c r="F459" s="255">
        <f>ScoreCard2!F11</f>
        <v>5</v>
      </c>
      <c r="G459" s="255">
        <f>ScoreCard2!G11</f>
        <v>5</v>
      </c>
    </row>
    <row r="460" spans="1:26" ht="15.75" customHeight="1">
      <c r="C460" s="255" t="str">
        <f>ScoreCard2!C12</f>
        <v>R.3</v>
      </c>
      <c r="D460" s="255" t="str">
        <f>ScoreCard2!D12</f>
        <v>Extent of regulatory functions assigned to subnational governance institutions</v>
      </c>
      <c r="E460" s="255">
        <f>ScoreCard2!E12</f>
        <v>0</v>
      </c>
      <c r="F460" s="255">
        <f>ScoreCard2!F12</f>
        <v>5</v>
      </c>
      <c r="G460" s="255">
        <f>ScoreCard2!G12</f>
        <v>5</v>
      </c>
    </row>
    <row r="461" spans="1:26" ht="15.75" customHeight="1">
      <c r="C461" s="255">
        <f>ScoreCard2!C13</f>
        <v>0</v>
      </c>
      <c r="D461" s="255">
        <f>ScoreCard2!D13</f>
        <v>0</v>
      </c>
      <c r="E461" s="255">
        <f>ScoreCard2!E13</f>
        <v>0</v>
      </c>
      <c r="F461" s="255">
        <f>ScoreCard2!F13</f>
        <v>0</v>
      </c>
      <c r="G461" s="255">
        <f>ScoreCard2!G13</f>
        <v>0</v>
      </c>
    </row>
    <row r="462" spans="1:26" ht="15.75" customHeight="1">
      <c r="C462" s="255" t="str">
        <f>ScoreCard2!C14</f>
        <v>R.4</v>
      </c>
      <c r="D462" s="255" t="str">
        <f>ScoreCard2!D14</f>
        <v>Degree to which functional assignment adheres to principles and good practices</v>
      </c>
      <c r="E462" s="255">
        <f>ScoreCard2!E14</f>
        <v>0</v>
      </c>
      <c r="F462" s="255">
        <f>ScoreCard2!F14</f>
        <v>5</v>
      </c>
      <c r="G462" s="255">
        <f>ScoreCard2!G14</f>
        <v>5</v>
      </c>
    </row>
    <row r="463" spans="1:26" ht="15.75" customHeight="1">
      <c r="C463" s="255" t="str">
        <f>ScoreCard2!C15</f>
        <v>R.4(i)</v>
      </c>
      <c r="D463" s="255" t="str">
        <f>ScoreCard2!D15</f>
        <v>RLGIs have legal and actual authoritative decision-making power over their budgets</v>
      </c>
      <c r="E463" s="255">
        <f>ScoreCard2!E15</f>
        <v>0</v>
      </c>
      <c r="F463" s="255">
        <f>ScoreCard2!F15</f>
        <v>1</v>
      </c>
      <c r="G463" s="255">
        <f>ScoreCard2!G15</f>
        <v>1</v>
      </c>
    </row>
    <row r="464" spans="1:26" ht="15.75" customHeight="1">
      <c r="C464" s="255" t="str">
        <f>ScoreCard2!C16</f>
        <v>R.4(ii)</v>
      </c>
      <c r="D464" s="255" t="str">
        <f>ScoreCard2!D16</f>
        <v>RLGIs have the power to set their own organizational structure and staffing levels, without requiring higher-level approval</v>
      </c>
      <c r="E464" s="255">
        <f>ScoreCard2!E16</f>
        <v>0</v>
      </c>
      <c r="F464" s="255">
        <f>ScoreCard2!F16</f>
        <v>1</v>
      </c>
      <c r="G464" s="255">
        <f>ScoreCard2!G16</f>
        <v>1</v>
      </c>
    </row>
    <row r="465" spans="3:7" ht="15.75" customHeight="1">
      <c r="C465" s="255" t="str">
        <f>ScoreCard2!C17</f>
        <v>R.4(iii)</v>
      </c>
      <c r="D465" s="255" t="str">
        <f>ScoreCard2!D17</f>
        <v>RLGIs wage bills are not funded from earmarked/specific wage grants</v>
      </c>
      <c r="E465" s="255">
        <f>ScoreCard2!E17</f>
        <v>0</v>
      </c>
      <c r="F465" s="255">
        <f>ScoreCard2!F17</f>
        <v>1</v>
      </c>
      <c r="G465" s="255">
        <f>ScoreCard2!G17</f>
        <v>1</v>
      </c>
    </row>
    <row r="466" spans="3:7" ht="15.75" customHeight="1">
      <c r="C466" s="255" t="str">
        <f>ScoreCard2!C18</f>
        <v>R.4(iv)</v>
      </c>
      <c r="D466" s="255" t="str">
        <f>ScoreCard2!D18</f>
        <v>RLGIs determine their own development budget, without requiring higher-level approval</v>
      </c>
      <c r="E466" s="255">
        <f>ScoreCard2!E18</f>
        <v>0</v>
      </c>
      <c r="F466" s="255">
        <f>ScoreCard2!F18</f>
        <v>1</v>
      </c>
      <c r="G466" s="255">
        <f>ScoreCard2!G18</f>
        <v>1</v>
      </c>
    </row>
    <row r="467" spans="3:7" ht="15.75" customHeight="1">
      <c r="C467" s="255" t="str">
        <f>ScoreCard2!C19</f>
        <v>R.4(v)</v>
      </c>
      <c r="D467" s="255" t="str">
        <f>ScoreCard2!D19</f>
        <v>RLGIs development schemes are not funded from earmarked/specific capital grants</v>
      </c>
      <c r="E467" s="255">
        <f>ScoreCard2!E19</f>
        <v>0</v>
      </c>
      <c r="F467" s="255">
        <f>ScoreCard2!F19</f>
        <v>1</v>
      </c>
      <c r="G467" s="255">
        <f>ScoreCard2!G19</f>
        <v>1</v>
      </c>
    </row>
    <row r="468" spans="3:7" ht="15.75" customHeight="1">
      <c r="C468" s="255">
        <f>ScoreCard2!C20</f>
        <v>0</v>
      </c>
      <c r="D468" s="255">
        <f>ScoreCard2!D20</f>
        <v>0</v>
      </c>
      <c r="E468" s="255">
        <f>ScoreCard2!E20</f>
        <v>0</v>
      </c>
      <c r="F468" s="255">
        <f>ScoreCard2!F20</f>
        <v>0</v>
      </c>
      <c r="G468" s="255">
        <f>ScoreCard2!G20</f>
        <v>0</v>
      </c>
    </row>
    <row r="469" spans="3:7" ht="15.75" customHeight="1">
      <c r="C469" s="255" t="str">
        <f>ScoreCard2!C21</f>
        <v>P</v>
      </c>
      <c r="D469" s="255" t="str">
        <f>ScoreCard2!D21</f>
        <v>Political aspects of subnational governance</v>
      </c>
      <c r="E469" s="255">
        <f>ScoreCard2!E21</f>
        <v>20</v>
      </c>
      <c r="F469" s="255">
        <f>ScoreCard2!F21</f>
        <v>20</v>
      </c>
      <c r="G469" s="255">
        <f>ScoreCard2!G21</f>
        <v>20</v>
      </c>
    </row>
    <row r="470" spans="3:7" ht="15.75" customHeight="1">
      <c r="C470" s="255">
        <f>ScoreCard2!C22</f>
        <v>0</v>
      </c>
      <c r="D470" s="255">
        <f>ScoreCard2!D22</f>
        <v>0</v>
      </c>
      <c r="E470" s="255">
        <f>ScoreCard2!E22</f>
        <v>0</v>
      </c>
      <c r="F470" s="255">
        <f>ScoreCard2!F22</f>
        <v>0</v>
      </c>
      <c r="G470" s="255">
        <f>ScoreCard2!G22</f>
        <v>0</v>
      </c>
    </row>
    <row r="471" spans="3:7" ht="15.75" customHeight="1">
      <c r="C471" s="255" t="str">
        <f>ScoreCard2!C23</f>
        <v>P.1</v>
      </c>
      <c r="D471" s="255" t="str">
        <f>ScoreCard2!D23</f>
        <v>Subnational institutions have their own elected leadership</v>
      </c>
      <c r="E471" s="255">
        <f>ScoreCard2!E23</f>
        <v>5</v>
      </c>
      <c r="F471" s="255">
        <f>ScoreCard2!F23</f>
        <v>5</v>
      </c>
      <c r="G471" s="255">
        <f>ScoreCard2!G23</f>
        <v>5</v>
      </c>
    </row>
    <row r="472" spans="3:7" ht="15.75" customHeight="1">
      <c r="C472" s="255" t="str">
        <f>ScoreCard2!C24</f>
        <v>P.1</v>
      </c>
      <c r="D472" s="255" t="str">
        <f>ScoreCard2!D24</f>
        <v>Subnational institutions have own (elected) leadership</v>
      </c>
      <c r="E472" s="255">
        <f>ScoreCard2!E24</f>
        <v>5</v>
      </c>
      <c r="F472" s="255">
        <f>ScoreCard2!F24</f>
        <v>5</v>
      </c>
      <c r="G472" s="255">
        <f>ScoreCard2!G24</f>
        <v>5</v>
      </c>
    </row>
    <row r="473" spans="3:7" ht="15.75" customHeight="1">
      <c r="C473" s="255">
        <f>ScoreCard2!C25</f>
        <v>0</v>
      </c>
      <c r="D473" s="255">
        <f>ScoreCard2!D25</f>
        <v>0</v>
      </c>
      <c r="E473" s="255">
        <f>ScoreCard2!E25</f>
        <v>0</v>
      </c>
      <c r="F473" s="255">
        <f>ScoreCard2!F25</f>
        <v>0</v>
      </c>
      <c r="G473" s="255">
        <f>ScoreCard2!G25</f>
        <v>0</v>
      </c>
    </row>
    <row r="474" spans="3:7" ht="15.75" customHeight="1">
      <c r="C474" s="255" t="str">
        <f>ScoreCard2!C26</f>
        <v>P.2</v>
      </c>
      <c r="D474" s="255" t="str">
        <f>ScoreCard2!D26</f>
        <v xml:space="preserve">Subnational leadership elections are competitive, free and fair </v>
      </c>
      <c r="E474" s="255">
        <f>ScoreCard2!E26</f>
        <v>5</v>
      </c>
      <c r="F474" s="255">
        <f>ScoreCard2!F26</f>
        <v>5</v>
      </c>
      <c r="G474" s="255">
        <f>ScoreCard2!G26</f>
        <v>5</v>
      </c>
    </row>
    <row r="475" spans="3:7" ht="15.75" customHeight="1">
      <c r="C475" s="255" t="str">
        <f>ScoreCard2!C27</f>
        <v>P.2(i)</v>
      </c>
      <c r="D475" s="255" t="str">
        <f>ScoreCard2!D27</f>
        <v>Subnational elections are meaningfully competitive, with constituents regularly having more than two political choices</v>
      </c>
      <c r="E475" s="255">
        <f>ScoreCard2!E27</f>
        <v>1</v>
      </c>
      <c r="F475" s="255">
        <f>ScoreCard2!F27</f>
        <v>1</v>
      </c>
      <c r="G475" s="255">
        <f>ScoreCard2!G27</f>
        <v>1</v>
      </c>
    </row>
    <row r="476" spans="3:7" ht="15.75" customHeight="1">
      <c r="C476" s="255" t="str">
        <f>ScoreCard2!C28</f>
        <v>P.2(ii)</v>
      </c>
      <c r="D476" s="255" t="str">
        <f>ScoreCard2!D28</f>
        <v>There is no central party dominance over the selection of subnational political candidates</v>
      </c>
      <c r="E476" s="255">
        <f>ScoreCard2!E28</f>
        <v>1</v>
      </c>
      <c r="F476" s="255">
        <f>ScoreCard2!F28</f>
        <v>1</v>
      </c>
      <c r="G476" s="255">
        <f>ScoreCard2!G28</f>
        <v>1</v>
      </c>
    </row>
    <row r="477" spans="3:7" ht="15.75" customHeight="1">
      <c r="C477" s="255" t="str">
        <f>ScoreCard2!C29</f>
        <v>P.2(iii)</v>
      </c>
      <c r="D477" s="255" t="str">
        <f>ScoreCard2!D29</f>
        <v>There is no ruling party dominance across RLGs</v>
      </c>
      <c r="E477" s="255">
        <f>ScoreCard2!E29</f>
        <v>1</v>
      </c>
      <c r="F477" s="255">
        <f>ScoreCard2!F29</f>
        <v>1</v>
      </c>
      <c r="G477" s="255">
        <f>ScoreCard2!G29</f>
        <v>1</v>
      </c>
    </row>
    <row r="478" spans="3:7" ht="15.75" customHeight="1">
      <c r="C478" s="255" t="str">
        <f>ScoreCard2!C30</f>
        <v>P.2(iv)</v>
      </c>
      <c r="D478" s="255" t="str">
        <f>ScoreCard2!D30</f>
        <v>At least 60% of the total registered voting population participated in the last subnational elections</v>
      </c>
      <c r="E478" s="255">
        <f>ScoreCard2!E30</f>
        <v>1</v>
      </c>
      <c r="F478" s="255">
        <f>ScoreCard2!F30</f>
        <v>1</v>
      </c>
      <c r="G478" s="255">
        <f>ScoreCard2!G30</f>
        <v>1</v>
      </c>
    </row>
    <row r="479" spans="3:7" ht="15.75" customHeight="1">
      <c r="C479" s="255" t="str">
        <f>ScoreCard2!C31</f>
        <v>P.2(v)</v>
      </c>
      <c r="D479" s="255" t="str">
        <f>ScoreCard2!D31</f>
        <v>Subnational elections been regularly held over the past 20 years</v>
      </c>
      <c r="E479" s="255">
        <f>ScoreCard2!E31</f>
        <v>1</v>
      </c>
      <c r="F479" s="255">
        <f>ScoreCard2!F31</f>
        <v>1</v>
      </c>
      <c r="G479" s="255">
        <f>ScoreCard2!G31</f>
        <v>1</v>
      </c>
    </row>
    <row r="480" spans="3:7" ht="15.75" customHeight="1">
      <c r="C480" s="255">
        <f>ScoreCard2!C32</f>
        <v>0</v>
      </c>
      <c r="D480" s="255">
        <f>ScoreCard2!D32</f>
        <v>0</v>
      </c>
      <c r="E480" s="255">
        <f>ScoreCard2!E32</f>
        <v>0</v>
      </c>
      <c r="F480" s="255">
        <f>ScoreCard2!F32</f>
        <v>0</v>
      </c>
      <c r="G480" s="255">
        <f>ScoreCard2!G32</f>
        <v>0</v>
      </c>
    </row>
    <row r="481" spans="3:7" ht="15.75" customHeight="1">
      <c r="C481" s="255" t="str">
        <f>ScoreCard2!C33</f>
        <v>P.3</v>
      </c>
      <c r="D481" s="255" t="str">
        <f>ScoreCard2!D33</f>
        <v>Extent of subnational authoritative (political) decision-making power</v>
      </c>
      <c r="E481" s="255">
        <f>ScoreCard2!E33</f>
        <v>5</v>
      </c>
      <c r="F481" s="255">
        <f>ScoreCard2!F33</f>
        <v>5</v>
      </c>
      <c r="G481" s="255">
        <f>ScoreCard2!G33</f>
        <v>5</v>
      </c>
    </row>
    <row r="482" spans="3:7" ht="15.75" customHeight="1">
      <c r="C482" s="255" t="str">
        <f>ScoreCard2!C34</f>
        <v>P.3(i)</v>
      </c>
      <c r="D482" s="255" t="str">
        <f>ScoreCard2!D34</f>
        <v>Subnational governance institutions have their own elected leadership and meet the key definitional characteristics</v>
      </c>
      <c r="E482" s="255">
        <f>ScoreCard2!E34</f>
        <v>1</v>
      </c>
      <c r="F482" s="255">
        <f>ScoreCard2!F34</f>
        <v>1</v>
      </c>
      <c r="G482" s="255">
        <f>ScoreCard2!G34</f>
        <v>1</v>
      </c>
    </row>
    <row r="483" spans="3:7" ht="15.75" customHeight="1">
      <c r="C483" s="255" t="str">
        <f>ScoreCard2!C35</f>
        <v>P.3(ii)</v>
      </c>
      <c r="D483" s="255" t="str">
        <f>ScoreCard2!D35</f>
        <v>Subnational governments have extensive functional responsibilities</v>
      </c>
      <c r="E483" s="255">
        <f>ScoreCard2!E35</f>
        <v>1</v>
      </c>
      <c r="F483" s="255">
        <f>ScoreCard2!F35</f>
        <v>1</v>
      </c>
      <c r="G483" s="255">
        <f>ScoreCard2!G35</f>
        <v>1</v>
      </c>
    </row>
    <row r="484" spans="3:7" ht="15.75" customHeight="1">
      <c r="C484" s="255" t="str">
        <f>ScoreCard2!C36</f>
        <v>P.3(iii)</v>
      </c>
      <c r="D484" s="255" t="str">
        <f>ScoreCard2!D36</f>
        <v>Subnational governments have extensive administrative control over their functions</v>
      </c>
      <c r="E484" s="255">
        <f>ScoreCard2!E36</f>
        <v>1</v>
      </c>
      <c r="F484" s="255">
        <f>ScoreCard2!F36</f>
        <v>1</v>
      </c>
      <c r="G484" s="255">
        <f>ScoreCard2!G36</f>
        <v>1</v>
      </c>
    </row>
    <row r="485" spans="3:7" ht="15.75" customHeight="1">
      <c r="C485" s="255" t="str">
        <f>ScoreCard2!C37</f>
        <v>P.3(iv)</v>
      </c>
      <c r="D485" s="255" t="str">
        <f>ScoreCard2!D37</f>
        <v>Subnational governments have extensive fiscal powers</v>
      </c>
      <c r="E485" s="255">
        <f>ScoreCard2!E37</f>
        <v>1</v>
      </c>
      <c r="F485" s="255">
        <f>ScoreCard2!F37</f>
        <v>1</v>
      </c>
      <c r="G485" s="255">
        <f>ScoreCard2!G37</f>
        <v>1</v>
      </c>
    </row>
    <row r="486" spans="3:7" ht="15.75" customHeight="1">
      <c r="C486" s="255" t="str">
        <f>ScoreCard2!C38</f>
        <v>P.3(v)</v>
      </c>
      <c r="D486" s="255" t="str">
        <f>ScoreCard2!D38</f>
        <v>Subnational governments have an extensive fiscal role in the public sector</v>
      </c>
      <c r="E486" s="255">
        <f>ScoreCard2!E38</f>
        <v>1</v>
      </c>
      <c r="F486" s="255">
        <f>ScoreCard2!F38</f>
        <v>1</v>
      </c>
      <c r="G486" s="255">
        <f>ScoreCard2!G38</f>
        <v>1</v>
      </c>
    </row>
    <row r="487" spans="3:7" ht="15.75" customHeight="1">
      <c r="C487" s="255">
        <f>ScoreCard2!C39</f>
        <v>0</v>
      </c>
      <c r="D487" s="255">
        <f>ScoreCard2!D39</f>
        <v>0</v>
      </c>
      <c r="E487" s="255">
        <f>ScoreCard2!E39</f>
        <v>0</v>
      </c>
      <c r="F487" s="255">
        <f>ScoreCard2!F39</f>
        <v>0</v>
      </c>
      <c r="G487" s="255">
        <f>ScoreCard2!G39</f>
        <v>0</v>
      </c>
    </row>
    <row r="488" spans="3:7" ht="15.75" customHeight="1">
      <c r="C488" s="255" t="str">
        <f>ScoreCard2!C40</f>
        <v>P.4</v>
      </c>
      <c r="D488" s="255" t="str">
        <f>ScoreCard2!D40</f>
        <v>Political structures results in inclusive, responsive, and accountable governance</v>
      </c>
      <c r="E488" s="255">
        <f>ScoreCard2!E40</f>
        <v>5</v>
      </c>
      <c r="F488" s="255">
        <f>ScoreCard2!F40</f>
        <v>5</v>
      </c>
      <c r="G488" s="255">
        <f>ScoreCard2!G40</f>
        <v>5</v>
      </c>
    </row>
    <row r="489" spans="3:7" ht="15.75" customHeight="1">
      <c r="C489" s="255" t="str">
        <f>ScoreCard2!C41</f>
        <v>P.4(i)</v>
      </c>
      <c r="D489" s="255" t="str">
        <f>ScoreCard2!D41</f>
        <v>All subnational council and committee meetings are required to be—and are—open to the public</v>
      </c>
      <c r="E489" s="255">
        <f>ScoreCard2!E41</f>
        <v>1</v>
      </c>
      <c r="F489" s="255">
        <f>ScoreCard2!F41</f>
        <v>1</v>
      </c>
      <c r="G489" s="255">
        <f>ScoreCard2!G41</f>
        <v>1</v>
      </c>
    </row>
    <row r="490" spans="3:7" ht="15.75" customHeight="1">
      <c r="C490" s="255" t="str">
        <f>ScoreCard2!C42</f>
        <v>P.4(ii)</v>
      </c>
      <c r="D490" s="255" t="str">
        <f>ScoreCard2!D42</f>
        <v>All subnational records and documents are required to be—and are—available to the public</v>
      </c>
      <c r="E490" s="255">
        <f>ScoreCard2!E42</f>
        <v>1</v>
      </c>
      <c r="F490" s="255">
        <f>ScoreCard2!F42</f>
        <v>1</v>
      </c>
      <c r="G490" s="255">
        <f>ScoreCard2!G42</f>
        <v>1</v>
      </c>
    </row>
    <row r="491" spans="3:7" ht="15.75" customHeight="1">
      <c r="C491" s="255" t="str">
        <f>ScoreCard2!C43</f>
        <v>P.4(iii)</v>
      </c>
      <c r="D491" s="255" t="str">
        <f>ScoreCard2!D43</f>
        <v>All subnational jurisdictions are required to engage in—and engaging in—a participatory planning process</v>
      </c>
      <c r="E491" s="255">
        <f>ScoreCard2!E43</f>
        <v>1</v>
      </c>
      <c r="F491" s="255">
        <f>ScoreCard2!F43</f>
        <v>1</v>
      </c>
      <c r="G491" s="255">
        <f>ScoreCard2!G43</f>
        <v>1</v>
      </c>
    </row>
    <row r="492" spans="3:7" ht="15.75" customHeight="1">
      <c r="C492" s="255" t="str">
        <f>ScoreCard2!C44</f>
        <v>P.4(iv)</v>
      </c>
      <c r="D492" s="255" t="str">
        <f>ScoreCard2!D44</f>
        <v>Alternative participatory mechanisms (such as referendums) are available and used</v>
      </c>
      <c r="E492" s="255">
        <f>ScoreCard2!E44</f>
        <v>1</v>
      </c>
      <c r="F492" s="255">
        <f>ScoreCard2!F44</f>
        <v>1</v>
      </c>
      <c r="G492" s="255">
        <f>ScoreCard2!G44</f>
        <v>1</v>
      </c>
    </row>
    <row r="493" spans="3:7" ht="15.75" customHeight="1">
      <c r="C493" s="255" t="str">
        <f>ScoreCard2!C45</f>
        <v>P.4(v)</v>
      </c>
      <c r="D493" s="255" t="str">
        <f>ScoreCard2!D45</f>
        <v>Recall provisions exist for subnational elected officials</v>
      </c>
      <c r="E493" s="255">
        <f>ScoreCard2!E45</f>
        <v>1</v>
      </c>
      <c r="F493" s="255">
        <f>ScoreCard2!F45</f>
        <v>1</v>
      </c>
      <c r="G493" s="255">
        <f>ScoreCard2!G45</f>
        <v>1</v>
      </c>
    </row>
    <row r="494" spans="3:7" ht="15.75" customHeight="1">
      <c r="C494" s="255">
        <f>ScoreCard2!C46</f>
        <v>0</v>
      </c>
      <c r="D494" s="255">
        <f>ScoreCard2!D46</f>
        <v>0</v>
      </c>
      <c r="E494" s="255">
        <f>ScoreCard2!E46</f>
        <v>0</v>
      </c>
      <c r="F494" s="255">
        <f>ScoreCard2!F46</f>
        <v>0</v>
      </c>
      <c r="G494" s="255">
        <f>ScoreCard2!G46</f>
        <v>0</v>
      </c>
    </row>
    <row r="495" spans="3:7" ht="15.75" customHeight="1">
      <c r="C495" s="255" t="str">
        <f>ScoreCard2!C47</f>
        <v>A</v>
      </c>
      <c r="D495" s="255" t="str">
        <f>ScoreCard2!D47</f>
        <v>Administrative aspects of subnational governance</v>
      </c>
      <c r="E495" s="255">
        <f>ScoreCard2!E47</f>
        <v>20</v>
      </c>
      <c r="F495" s="255">
        <f>ScoreCard2!F47</f>
        <v>20</v>
      </c>
      <c r="G495" s="255">
        <f>ScoreCard2!G47</f>
        <v>20</v>
      </c>
    </row>
    <row r="496" spans="3:7" ht="15.75" customHeight="1">
      <c r="C496" s="255">
        <f>ScoreCard2!C48</f>
        <v>0</v>
      </c>
      <c r="D496" s="255">
        <f>ScoreCard2!D48</f>
        <v>0</v>
      </c>
      <c r="E496" s="255">
        <f>ScoreCard2!E48</f>
        <v>0</v>
      </c>
      <c r="F496" s="255">
        <f>ScoreCard2!F48</f>
        <v>0</v>
      </c>
      <c r="G496" s="255">
        <f>ScoreCard2!G48</f>
        <v>0</v>
      </c>
    </row>
    <row r="497" spans="3:7" ht="15.75" customHeight="1">
      <c r="C497" s="255">
        <f>ScoreCard2!C49</f>
        <v>0</v>
      </c>
      <c r="D497" s="255" t="str">
        <f>ScoreCard2!D49</f>
        <v>Extent of subnational administrative power over subnational administration</v>
      </c>
      <c r="E497" s="255">
        <f>ScoreCard2!E49</f>
        <v>20</v>
      </c>
      <c r="F497" s="255">
        <f>ScoreCard2!F49</f>
        <v>20</v>
      </c>
      <c r="G497" s="255">
        <f>ScoreCard2!G49</f>
        <v>20</v>
      </c>
    </row>
    <row r="498" spans="3:7" ht="15.75" customHeight="1">
      <c r="C498" s="255" t="str">
        <f>ScoreCard2!C50</f>
        <v>A.1</v>
      </c>
      <c r="D498" s="255" t="str">
        <f>ScoreCard2!D50</f>
        <v>Subnational administrations are integrated institutions and prepare own plans</v>
      </c>
      <c r="E498" s="255">
        <f>ScoreCard2!E50</f>
        <v>5</v>
      </c>
      <c r="F498" s="255">
        <f>ScoreCard2!F50</f>
        <v>5</v>
      </c>
      <c r="G498" s="255">
        <f>ScoreCard2!G50</f>
        <v>5</v>
      </c>
    </row>
    <row r="499" spans="3:7" ht="15.75" customHeight="1">
      <c r="C499" s="255" t="str">
        <f>ScoreCard2!C51</f>
        <v>A.2</v>
      </c>
      <c r="D499" s="255" t="str">
        <f>ScoreCard2!D51</f>
        <v>Subnational administrations are led by subnationally appointed officers</v>
      </c>
      <c r="E499" s="255">
        <f>ScoreCard2!E51</f>
        <v>5</v>
      </c>
      <c r="F499" s="255">
        <f>ScoreCard2!F51</f>
        <v>5</v>
      </c>
      <c r="G499" s="255">
        <f>ScoreCard2!G51</f>
        <v>5</v>
      </c>
    </row>
    <row r="500" spans="3:7" ht="15.75" customHeight="1">
      <c r="C500" s="255" t="str">
        <f>ScoreCard2!C52</f>
        <v>A.3</v>
      </c>
      <c r="D500" s="255" t="str">
        <f>ScoreCard2!D52</f>
        <v>Subnational administrations have control over HRM of frontline staff</v>
      </c>
      <c r="E500" s="255">
        <f>ScoreCard2!E52</f>
        <v>5</v>
      </c>
      <c r="F500" s="255">
        <f>ScoreCard2!F52</f>
        <v>5</v>
      </c>
      <c r="G500" s="255">
        <f>ScoreCard2!G52</f>
        <v>5</v>
      </c>
    </row>
    <row r="501" spans="3:7" ht="15.75" customHeight="1">
      <c r="C501" s="255" t="str">
        <f>ScoreCard2!C53</f>
        <v>A.4</v>
      </c>
      <c r="D501" s="255" t="str">
        <f>ScoreCard2!D53</f>
        <v>Subnational administrations have control over subnational procurement</v>
      </c>
      <c r="E501" s="255">
        <f>ScoreCard2!E53</f>
        <v>5</v>
      </c>
      <c r="F501" s="255">
        <f>ScoreCard2!F53</f>
        <v>5</v>
      </c>
      <c r="G501" s="255">
        <f>ScoreCard2!G53</f>
        <v>5</v>
      </c>
    </row>
    <row r="502" spans="3:7" ht="15.75" customHeight="1">
      <c r="C502" s="255">
        <f>ScoreCard2!C54</f>
        <v>0</v>
      </c>
      <c r="D502" s="255">
        <f>ScoreCard2!D54</f>
        <v>0</v>
      </c>
      <c r="E502" s="255">
        <f>ScoreCard2!E54</f>
        <v>0</v>
      </c>
      <c r="F502" s="255">
        <f>ScoreCard2!F54</f>
        <v>0</v>
      </c>
      <c r="G502" s="255">
        <f>ScoreCard2!G54</f>
        <v>0</v>
      </c>
    </row>
    <row r="503" spans="3:7" ht="15.75" customHeight="1">
      <c r="C503" s="255" t="str">
        <f>ScoreCard2!C55</f>
        <v>F</v>
      </c>
      <c r="D503" s="255" t="str">
        <f>ScoreCard2!D55</f>
        <v>Fiscal aspects of subnational governance</v>
      </c>
      <c r="E503" s="255">
        <f>ScoreCard2!E55</f>
        <v>20</v>
      </c>
      <c r="F503" s="255">
        <f>ScoreCard2!F55</f>
        <v>20</v>
      </c>
      <c r="G503" s="255">
        <f>ScoreCard2!G55</f>
        <v>20</v>
      </c>
    </row>
    <row r="504" spans="3:7" ht="15.75" customHeight="1">
      <c r="C504" s="255">
        <f>ScoreCard2!C56</f>
        <v>0</v>
      </c>
      <c r="D504" s="255">
        <f>ScoreCard2!D56</f>
        <v>0</v>
      </c>
      <c r="E504" s="255">
        <f>ScoreCard2!E56</f>
        <v>0</v>
      </c>
      <c r="F504" s="255">
        <f>ScoreCard2!F56</f>
        <v>0</v>
      </c>
      <c r="G504" s="255">
        <f>ScoreCard2!G56</f>
        <v>0</v>
      </c>
    </row>
    <row r="505" spans="3:7" ht="15.75" customHeight="1">
      <c r="C505" s="255" t="str">
        <f>ScoreCard2!C57</f>
        <v>F.1</v>
      </c>
      <c r="D505" s="255" t="str">
        <f>ScoreCard2!D57</f>
        <v>Extent of subnational autonomy over expenditure responsibilities</v>
      </c>
      <c r="E505" s="255">
        <f>ScoreCard2!E57</f>
        <v>5</v>
      </c>
      <c r="F505" s="255">
        <f>ScoreCard2!F57</f>
        <v>5</v>
      </c>
      <c r="G505" s="255">
        <f>ScoreCard2!G57</f>
        <v>5</v>
      </c>
    </row>
    <row r="506" spans="3:7" ht="15.75" customHeight="1">
      <c r="C506" s="255" t="str">
        <f>ScoreCard2!C58</f>
        <v>F.1(i)</v>
      </c>
      <c r="D506" s="255" t="str">
        <f>ScoreCard2!D58</f>
        <v>RLGIs have legal and actual authoritative decision-making power over their budgets</v>
      </c>
      <c r="E506" s="255">
        <f>ScoreCard2!E58</f>
        <v>1</v>
      </c>
      <c r="F506" s="255">
        <f>ScoreCard2!F58</f>
        <v>1</v>
      </c>
      <c r="G506" s="255">
        <f>ScoreCard2!G58</f>
        <v>1</v>
      </c>
    </row>
    <row r="507" spans="3:7" ht="15.75" customHeight="1">
      <c r="C507" s="255" t="str">
        <f>ScoreCard2!C59</f>
        <v>F.1(ii)</v>
      </c>
      <c r="D507" s="255" t="str">
        <f>ScoreCard2!D59</f>
        <v>RLGIs have the power to set their own organizational structure and staffing levels, without requiring higher-level approval</v>
      </c>
      <c r="E507" s="255">
        <f>ScoreCard2!E59</f>
        <v>1</v>
      </c>
      <c r="F507" s="255">
        <f>ScoreCard2!F59</f>
        <v>1</v>
      </c>
      <c r="G507" s="255">
        <f>ScoreCard2!G59</f>
        <v>1</v>
      </c>
    </row>
    <row r="508" spans="3:7" ht="15.75" customHeight="1">
      <c r="C508" s="255" t="str">
        <f>ScoreCard2!C60</f>
        <v>F.1(iii)</v>
      </c>
      <c r="D508" s="255" t="str">
        <f>ScoreCard2!D60</f>
        <v>RLGIs wage bills are not funded from earmarked/specific wage grants</v>
      </c>
      <c r="E508" s="255">
        <f>ScoreCard2!E60</f>
        <v>1</v>
      </c>
      <c r="F508" s="255">
        <f>ScoreCard2!F60</f>
        <v>1</v>
      </c>
      <c r="G508" s="255">
        <f>ScoreCard2!G60</f>
        <v>1</v>
      </c>
    </row>
    <row r="509" spans="3:7" ht="15.75" customHeight="1">
      <c r="C509" s="255" t="str">
        <f>ScoreCard2!C61</f>
        <v>F.1(iv)</v>
      </c>
      <c r="D509" s="255" t="str">
        <f>ScoreCard2!D61</f>
        <v>RLGIs determine their own development budget, without requiring higher-level approval</v>
      </c>
      <c r="E509" s="255">
        <f>ScoreCard2!E61</f>
        <v>1</v>
      </c>
      <c r="F509" s="255">
        <f>ScoreCard2!F61</f>
        <v>1</v>
      </c>
      <c r="G509" s="255">
        <f>ScoreCard2!G61</f>
        <v>1</v>
      </c>
    </row>
    <row r="510" spans="3:7" ht="15.75" customHeight="1">
      <c r="C510" s="255" t="str">
        <f>ScoreCard2!C62</f>
        <v>F.1(v)</v>
      </c>
      <c r="D510" s="255" t="str">
        <f>ScoreCard2!D62</f>
        <v>RLGIs development schemes are not funded from earmarked/specific capital grants</v>
      </c>
      <c r="E510" s="255">
        <f>ScoreCard2!E62</f>
        <v>1</v>
      </c>
      <c r="F510" s="255">
        <f>ScoreCard2!F62</f>
        <v>1</v>
      </c>
      <c r="G510" s="255">
        <f>ScoreCard2!G62</f>
        <v>1</v>
      </c>
    </row>
    <row r="511" spans="3:7" ht="15.75" customHeight="1">
      <c r="C511" s="255">
        <f>ScoreCard2!C63</f>
        <v>0</v>
      </c>
      <c r="D511" s="255">
        <f>ScoreCard2!D63</f>
        <v>0</v>
      </c>
      <c r="E511" s="255">
        <f>ScoreCard2!E63</f>
        <v>0</v>
      </c>
      <c r="F511" s="255">
        <f>ScoreCard2!F63</f>
        <v>0</v>
      </c>
      <c r="G511" s="255">
        <f>ScoreCard2!G63</f>
        <v>0</v>
      </c>
    </row>
    <row r="512" spans="3:7" ht="15.75" customHeight="1">
      <c r="C512" s="255" t="str">
        <f>ScoreCard2!C64</f>
        <v>F.2</v>
      </c>
      <c r="D512" s="255" t="str">
        <f>ScoreCard2!D64</f>
        <v>Extent of subnational autonomy over revenue raising</v>
      </c>
      <c r="E512" s="255">
        <f>ScoreCard2!E64</f>
        <v>5</v>
      </c>
      <c r="F512" s="255">
        <f>ScoreCard2!F64</f>
        <v>5</v>
      </c>
      <c r="G512" s="255">
        <f>ScoreCard2!G64</f>
        <v>5</v>
      </c>
    </row>
    <row r="513" spans="3:7" ht="15.75" customHeight="1">
      <c r="C513" s="255" t="str">
        <f>ScoreCard2!C65</f>
        <v>F.2(i)</v>
      </c>
      <c r="D513" s="255" t="str">
        <f>ScoreCard2!D65</f>
        <v>Subnational governance institutions are empowered to collect own general purpose revenues</v>
      </c>
      <c r="E513" s="255">
        <f>ScoreCard2!E65</f>
        <v>1</v>
      </c>
      <c r="F513" s="255">
        <f>ScoreCard2!F65</f>
        <v>1</v>
      </c>
      <c r="G513" s="255">
        <f>ScoreCard2!G65</f>
        <v>1</v>
      </c>
    </row>
    <row r="514" spans="3:7" ht="15.75" customHeight="1">
      <c r="C514" s="255" t="str">
        <f>ScoreCard2!C66</f>
        <v>F.2(ii)</v>
      </c>
      <c r="D514" s="255" t="str">
        <f>ScoreCard2!D66</f>
        <v>RLGIs have the authority to establish their own tax and non-tax instruments</v>
      </c>
      <c r="E514" s="255">
        <f>ScoreCard2!E66</f>
        <v>1</v>
      </c>
      <c r="F514" s="255">
        <f>ScoreCard2!F66</f>
        <v>1</v>
      </c>
      <c r="G514" s="255">
        <f>ScoreCard2!G66</f>
        <v>1</v>
      </c>
    </row>
    <row r="515" spans="3:7" ht="15.75" customHeight="1">
      <c r="C515" s="255" t="str">
        <f>ScoreCard2!C67</f>
        <v>F.2(iii)</v>
      </c>
      <c r="D515" s="255" t="str">
        <f>ScoreCard2!D67</f>
        <v>Subnational governance institutions have meaningful control over the tax rate and base of at least two major own general revenue sources</v>
      </c>
      <c r="E515" s="255">
        <f>ScoreCard2!E67</f>
        <v>2</v>
      </c>
      <c r="F515" s="255">
        <f>ScoreCard2!F67</f>
        <v>2</v>
      </c>
      <c r="G515" s="255">
        <f>ScoreCard2!G67</f>
        <v>2</v>
      </c>
    </row>
    <row r="516" spans="3:7" ht="15.75" customHeight="1">
      <c r="C516" s="255" t="str">
        <f>ScoreCard2!C68</f>
        <v>F.2(iv)</v>
      </c>
      <c r="D516" s="255" t="str">
        <f>ScoreCard2!D68</f>
        <v>On average, own source revenues account for 20 percent or more of total revenues</v>
      </c>
      <c r="E516" s="255">
        <f>ScoreCard2!E68</f>
        <v>1</v>
      </c>
      <c r="F516" s="255">
        <f>ScoreCard2!F68</f>
        <v>1</v>
      </c>
      <c r="G516" s="255">
        <f>ScoreCard2!G68</f>
        <v>1</v>
      </c>
    </row>
    <row r="517" spans="3:7" ht="15.75" customHeight="1">
      <c r="C517" s="255">
        <f>ScoreCard2!C69</f>
        <v>0</v>
      </c>
      <c r="D517" s="255">
        <f>ScoreCard2!D69</f>
        <v>0</v>
      </c>
      <c r="E517" s="255">
        <f>ScoreCard2!E69</f>
        <v>0</v>
      </c>
      <c r="F517" s="255">
        <f>ScoreCard2!F69</f>
        <v>0</v>
      </c>
      <c r="G517" s="255">
        <f>ScoreCard2!G69</f>
        <v>0</v>
      </c>
    </row>
    <row r="518" spans="3:7" ht="15.75" customHeight="1">
      <c r="C518" s="255" t="str">
        <f>ScoreCard2!C70</f>
        <v>F.3</v>
      </c>
      <c r="D518" s="255" t="str">
        <f>ScoreCard2!D70</f>
        <v>Effectiveness of IGFT system in funding inclusive services</v>
      </c>
      <c r="E518" s="255">
        <f>ScoreCard2!E70</f>
        <v>5</v>
      </c>
      <c r="F518" s="255">
        <f>ScoreCard2!F70</f>
        <v>5</v>
      </c>
      <c r="G518" s="255">
        <f>ScoreCard2!G70</f>
        <v>5</v>
      </c>
    </row>
    <row r="519" spans="3:7" ht="15.75" customHeight="1">
      <c r="C519" s="255" t="str">
        <f>ScoreCard2!C71</f>
        <v>F.3(i)</v>
      </c>
      <c r="D519" s="255" t="str">
        <f>ScoreCard2!D71</f>
        <v>The transfer system provides an appropriate mix of transfers</v>
      </c>
      <c r="E519" s="255">
        <f>ScoreCard2!E71</f>
        <v>1</v>
      </c>
      <c r="F519" s="255">
        <f>ScoreCard2!F71</f>
        <v>1</v>
      </c>
      <c r="G519" s="255">
        <f>ScoreCard2!G71</f>
        <v>1</v>
      </c>
    </row>
    <row r="520" spans="3:7" ht="15.75" customHeight="1">
      <c r="C520" s="255" t="str">
        <f>ScoreCard2!C72</f>
        <v>F.3(ii)</v>
      </c>
      <c r="D520" s="255" t="str">
        <f>ScoreCard2!D72</f>
        <v>The transfer system empowers RLGIs to plan with a clear hard budget constraint</v>
      </c>
      <c r="E520" s="255">
        <f>ScoreCard2!E72</f>
        <v>1</v>
      </c>
      <c r="F520" s="255">
        <f>ScoreCard2!F72</f>
        <v>1</v>
      </c>
      <c r="G520" s="255">
        <f>ScoreCard2!G72</f>
        <v>1</v>
      </c>
    </row>
    <row r="521" spans="3:7" ht="15.75" customHeight="1">
      <c r="C521" s="255" t="str">
        <f>ScoreCard2!C73</f>
        <v>F.3(iii)</v>
      </c>
      <c r="D521" s="255" t="str">
        <f>ScoreCard2!D73</f>
        <v>The IGFT system provides an adequate, stable vertical allocation of resources</v>
      </c>
      <c r="E521" s="255">
        <f>ScoreCard2!E73</f>
        <v>1</v>
      </c>
      <c r="F521" s="255">
        <f>ScoreCard2!F73</f>
        <v>1</v>
      </c>
      <c r="G521" s="255">
        <f>ScoreCard2!G73</f>
        <v>1</v>
      </c>
    </row>
    <row r="522" spans="3:7" ht="15.75" customHeight="1">
      <c r="C522" s="255" t="str">
        <f>ScoreCard2!C74</f>
        <v>F.3(iv)</v>
      </c>
      <c r="D522" s="255" t="str">
        <f>ScoreCard2!D74</f>
        <v>The IGFT system provides a formula-based horizontal allocation of resources</v>
      </c>
      <c r="E522" s="255">
        <f>ScoreCard2!E74</f>
        <v>1</v>
      </c>
      <c r="F522" s="255">
        <f>ScoreCard2!F74</f>
        <v>1</v>
      </c>
      <c r="G522" s="255">
        <f>ScoreCard2!G74</f>
        <v>1</v>
      </c>
    </row>
    <row r="523" spans="3:7" ht="15.75" customHeight="1">
      <c r="C523" s="255" t="str">
        <f>ScoreCard2!C75</f>
        <v>F.3(v)</v>
      </c>
      <c r="D523" s="255" t="str">
        <f>ScoreCard2!D75</f>
        <v>Transfers are provided in a complete, timely and consistent manner, without unnecessary administrative impediments</v>
      </c>
      <c r="E523" s="255">
        <f>ScoreCard2!E75</f>
        <v>1</v>
      </c>
      <c r="F523" s="255">
        <f>ScoreCard2!F75</f>
        <v>1</v>
      </c>
      <c r="G523" s="255">
        <f>ScoreCard2!G75</f>
        <v>1</v>
      </c>
    </row>
    <row r="524" spans="3:7" ht="15.75" customHeight="1">
      <c r="C524" s="255">
        <f>ScoreCard2!C76</f>
        <v>0</v>
      </c>
      <c r="D524" s="255">
        <f>ScoreCard2!D76</f>
        <v>0</v>
      </c>
      <c r="E524" s="255">
        <f>ScoreCard2!E76</f>
        <v>0</v>
      </c>
      <c r="F524" s="255">
        <f>ScoreCard2!F76</f>
        <v>0</v>
      </c>
      <c r="G524" s="255">
        <f>ScoreCard2!G76</f>
        <v>0</v>
      </c>
    </row>
    <row r="525" spans="3:7" ht="15.75" customHeight="1">
      <c r="C525" s="255" t="str">
        <f>ScoreCard2!C77</f>
        <v>F.4</v>
      </c>
      <c r="D525" s="255" t="str">
        <f>ScoreCard2!D77</f>
        <v>Effectiveness of subnational borrowing and capital finance framework</v>
      </c>
      <c r="E525" s="255">
        <f>ScoreCard2!E77</f>
        <v>5</v>
      </c>
      <c r="F525" s="255">
        <f>ScoreCard2!F77</f>
        <v>5</v>
      </c>
      <c r="G525" s="255">
        <f>ScoreCard2!G77</f>
        <v>5</v>
      </c>
    </row>
    <row r="526" spans="3:7" ht="15.75" customHeight="1">
      <c r="C526" s="255" t="str">
        <f>ScoreCard2!C78</f>
        <v>F.4(i)</v>
      </c>
      <c r="D526" s="255" t="str">
        <f>ScoreCard2!D78</f>
        <v>RLGIs have statutory and de facto authority to borrow from public (or private) financial institutions</v>
      </c>
      <c r="E526" s="255">
        <f>ScoreCard2!E78</f>
        <v>1</v>
      </c>
      <c r="F526" s="255">
        <f>ScoreCard2!F78</f>
        <v>1</v>
      </c>
      <c r="G526" s="255">
        <f>ScoreCard2!G78</f>
        <v>1</v>
      </c>
    </row>
    <row r="527" spans="3:7" ht="15.75" customHeight="1">
      <c r="C527" s="255" t="str">
        <f>ScoreCard2!C79</f>
        <v>F.4(ii)</v>
      </c>
      <c r="D527" s="255" t="str">
        <f>ScoreCard2!D79</f>
        <v>RLGIs have statutory and de facto authority to borrow from public (or private) financial institutions without specific higher-level approval</v>
      </c>
      <c r="E527" s="255">
        <f>ScoreCard2!E79</f>
        <v>1</v>
      </c>
      <c r="F527" s="255">
        <f>ScoreCard2!F79</f>
        <v>1</v>
      </c>
      <c r="G527" s="255">
        <f>ScoreCard2!G79</f>
        <v>1</v>
      </c>
    </row>
    <row r="528" spans="3:7" ht="15.75" customHeight="1">
      <c r="C528" s="255" t="str">
        <f>ScoreCard2!C80</f>
        <v>F.4(iii)</v>
      </c>
      <c r="D528" s="255" t="str">
        <f>ScoreCard2!D80</f>
        <v>Subnational borrowing takes place extensively (more than one-third of RLGs)</v>
      </c>
      <c r="E528" s="255">
        <f>ScoreCard2!E80</f>
        <v>1</v>
      </c>
      <c r="F528" s="255">
        <f>ScoreCard2!F80</f>
        <v>1</v>
      </c>
      <c r="G528" s="255">
        <f>ScoreCard2!G80</f>
        <v>1</v>
      </c>
    </row>
    <row r="529" spans="3:7" ht="15.75" customHeight="1">
      <c r="C529" s="255" t="str">
        <f>ScoreCard2!C81</f>
        <v>F.4(iv)</v>
      </c>
      <c r="D529" s="255" t="str">
        <f>ScoreCard2!D81</f>
        <v>Subnational government bond issuance allowed/practiced?</v>
      </c>
      <c r="E529" s="255">
        <f>ScoreCard2!E81</f>
        <v>1</v>
      </c>
      <c r="F529" s="255">
        <f>ScoreCard2!F81</f>
        <v>1</v>
      </c>
      <c r="G529" s="255">
        <f>ScoreCard2!G81</f>
        <v>1</v>
      </c>
    </row>
    <row r="530" spans="3:7" ht="15.75" customHeight="1">
      <c r="C530" s="255" t="str">
        <f>ScoreCard2!C82</f>
        <v>F.4(v)</v>
      </c>
      <c r="D530" s="255" t="str">
        <f>ScoreCard2!D82</f>
        <v>Appropriate fiscal rules exists and vertical coordination on borrowing takes place</v>
      </c>
      <c r="E530" s="255">
        <f>ScoreCard2!E82</f>
        <v>1</v>
      </c>
      <c r="F530" s="255">
        <f>ScoreCard2!F82</f>
        <v>1</v>
      </c>
      <c r="G530" s="255">
        <f>ScoreCard2!G82</f>
        <v>1</v>
      </c>
    </row>
    <row r="531" spans="3:7" ht="15.75" customHeight="1">
      <c r="C531" s="255">
        <f>ScoreCard2!C83</f>
        <v>0</v>
      </c>
      <c r="D531" s="255">
        <f>ScoreCard2!D83</f>
        <v>0</v>
      </c>
      <c r="E531" s="255">
        <f>ScoreCard2!E83</f>
        <v>0</v>
      </c>
      <c r="F531" s="255">
        <f>ScoreCard2!F83</f>
        <v>0</v>
      </c>
      <c r="G531" s="255">
        <f>ScoreCard2!G83</f>
        <v>0</v>
      </c>
    </row>
    <row r="532" spans="3:7" ht="15.75" customHeight="1">
      <c r="C532" s="255" t="str">
        <f>ScoreCard2!C84</f>
        <v>D</v>
      </c>
      <c r="D532" s="255" t="str">
        <f>ScoreCard2!D84</f>
        <v>Inclusive service delivery and development</v>
      </c>
      <c r="E532" s="255">
        <f>ScoreCard2!E84</f>
        <v>0</v>
      </c>
      <c r="F532" s="255">
        <f>ScoreCard2!F84</f>
        <v>20</v>
      </c>
      <c r="G532" s="255">
        <f>ScoreCard2!G84</f>
        <v>20</v>
      </c>
    </row>
    <row r="533" spans="3:7" ht="15.75" customHeight="1">
      <c r="C533" s="255">
        <f>ScoreCard2!C85</f>
        <v>0</v>
      </c>
      <c r="D533" s="255">
        <f>ScoreCard2!D85</f>
        <v>0</v>
      </c>
      <c r="E533" s="255">
        <f>ScoreCard2!E85</f>
        <v>0</v>
      </c>
      <c r="F533" s="255">
        <f>ScoreCard2!F85</f>
        <v>0</v>
      </c>
      <c r="G533" s="255">
        <f>ScoreCard2!G85</f>
        <v>0</v>
      </c>
    </row>
    <row r="534" spans="3:7" ht="15.75" customHeight="1">
      <c r="C534" s="255" t="str">
        <f>ScoreCard2!C86</f>
        <v>D.1</v>
      </c>
      <c r="D534" s="255" t="str">
        <f>ScoreCard2!D86</f>
        <v>Inclusive and responsive local service delivery governance</v>
      </c>
      <c r="E534" s="255">
        <f>ScoreCard2!E86</f>
        <v>0</v>
      </c>
      <c r="F534" s="255">
        <f>ScoreCard2!F86</f>
        <v>5</v>
      </c>
      <c r="G534" s="255">
        <f>ScoreCard2!G86</f>
        <v>5</v>
      </c>
    </row>
    <row r="535" spans="3:7" ht="15.75" customHeight="1">
      <c r="C535" s="255" t="str">
        <f>ScoreCard2!C87</f>
        <v>D.1(i)</v>
      </c>
      <c r="D535" s="255" t="str">
        <f>ScoreCard2!D87</f>
        <v>RLGIs have primary responsibility and authority over key public services</v>
      </c>
      <c r="E535" s="255">
        <f>ScoreCard2!E87</f>
        <v>0</v>
      </c>
      <c r="F535" s="255">
        <f>ScoreCard2!F87</f>
        <v>1</v>
      </c>
      <c r="G535" s="255">
        <f>ScoreCard2!G87</f>
        <v>1</v>
      </c>
    </row>
    <row r="536" spans="3:7" ht="15.75" customHeight="1">
      <c r="C536" s="255" t="str">
        <f>ScoreCard2!C88</f>
        <v>D.1(ii)</v>
      </c>
      <c r="D536" s="255" t="str">
        <f>ScoreCard2!D88</f>
        <v>Elected subnational officials systematically monitor service delivery performance</v>
      </c>
      <c r="E536" s="255">
        <f>ScoreCard2!E88</f>
        <v>0</v>
      </c>
      <c r="F536" s="255">
        <f>ScoreCard2!F88</f>
        <v>1</v>
      </c>
      <c r="G536" s="255">
        <f>ScoreCard2!G88</f>
        <v>1</v>
      </c>
    </row>
    <row r="537" spans="3:7" ht="15.75" customHeight="1">
      <c r="C537" s="255" t="str">
        <f>ScoreCard2!C89</f>
        <v>D.1(iii)</v>
      </c>
      <c r="D537" s="255" t="str">
        <f>ScoreCard2!D89</f>
        <v>RLGI's departments/units prepare their own service delivery / operation &amp; maintenance plans</v>
      </c>
      <c r="E537" s="255">
        <f>ScoreCard2!E89</f>
        <v>0</v>
      </c>
      <c r="F537" s="255">
        <f>ScoreCard2!F89</f>
        <v>1</v>
      </c>
      <c r="G537" s="255">
        <f>ScoreCard2!G89</f>
        <v>1</v>
      </c>
    </row>
    <row r="538" spans="3:7" ht="15.75" customHeight="1">
      <c r="C538" s="255" t="str">
        <f>ScoreCard2!C90</f>
        <v>D.1(iv)</v>
      </c>
      <c r="D538" s="255" t="str">
        <f>ScoreCard2!D90</f>
        <v>RLGI budgets are prepared in a participatory, transparent, and performance-based manner</v>
      </c>
      <c r="E538" s="255">
        <f>ScoreCard2!E90</f>
        <v>0</v>
      </c>
      <c r="F538" s="255">
        <f>ScoreCard2!F90</f>
        <v>1</v>
      </c>
      <c r="G538" s="255">
        <f>ScoreCard2!G90</f>
        <v>1</v>
      </c>
    </row>
    <row r="539" spans="3:7" ht="15.75" customHeight="1">
      <c r="C539" s="255" t="str">
        <f>ScoreCard2!C91</f>
        <v>D.1(v)</v>
      </c>
      <c r="D539" s="255" t="str">
        <f>ScoreCard2!D91</f>
        <v>Effective political and/or administrative mechanisms are in place to receive and resolve service complaints</v>
      </c>
      <c r="E539" s="255">
        <f>ScoreCard2!E91</f>
        <v>0</v>
      </c>
      <c r="F539" s="255">
        <f>ScoreCard2!F91</f>
        <v>1</v>
      </c>
      <c r="G539" s="255">
        <f>ScoreCard2!G91</f>
        <v>1</v>
      </c>
    </row>
    <row r="540" spans="3:7" ht="15.75" customHeight="1">
      <c r="C540" s="255">
        <f>ScoreCard2!C92</f>
        <v>0</v>
      </c>
      <c r="D540" s="255">
        <f>ScoreCard2!D92</f>
        <v>0</v>
      </c>
      <c r="E540" s="255">
        <f>ScoreCard2!E92</f>
        <v>0</v>
      </c>
      <c r="F540" s="255">
        <f>ScoreCard2!F92</f>
        <v>0</v>
      </c>
      <c r="G540" s="255">
        <f>ScoreCard2!G92</f>
        <v>0</v>
      </c>
    </row>
    <row r="541" spans="3:7" ht="15.75" customHeight="1">
      <c r="C541" s="255" t="str">
        <f>ScoreCard2!C93</f>
        <v>D.2</v>
      </c>
      <c r="D541" s="255" t="str">
        <f>ScoreCard2!D93</f>
        <v>Inclusive and responsive facilities /providers</v>
      </c>
      <c r="E541" s="255">
        <f>ScoreCard2!E93</f>
        <v>0</v>
      </c>
      <c r="F541" s="255">
        <f>ScoreCard2!F93</f>
        <v>5</v>
      </c>
      <c r="G541" s="255">
        <f>ScoreCard2!G93</f>
        <v>5</v>
      </c>
    </row>
    <row r="542" spans="3:7" ht="15.75" customHeight="1">
      <c r="C542" s="255" t="str">
        <f>ScoreCard2!C94</f>
        <v>D.2(i)</v>
      </c>
      <c r="D542" s="255" t="str">
        <f>ScoreCard2!D94</f>
        <v>Frontline facilities/providers have an appropriate degree of institutional autonomy</v>
      </c>
      <c r="E542" s="255">
        <f>ScoreCard2!E94</f>
        <v>0</v>
      </c>
      <c r="F542" s="255">
        <f>ScoreCard2!F94</f>
        <v>1</v>
      </c>
      <c r="G542" s="255">
        <f>ScoreCard2!G94</f>
        <v>1</v>
      </c>
    </row>
    <row r="543" spans="3:7" ht="15.75" customHeight="1">
      <c r="C543" s="255" t="str">
        <f>ScoreCard2!C95</f>
        <v>D.2(ii)</v>
      </c>
      <c r="D543" s="255" t="str">
        <f>ScoreCard2!D95</f>
        <v>Frontline facilities/providers have their own public oversight body / committee</v>
      </c>
      <c r="E543" s="255">
        <f>ScoreCard2!E95</f>
        <v>0</v>
      </c>
      <c r="F543" s="255">
        <f>ScoreCard2!F95</f>
        <v>1</v>
      </c>
      <c r="G543" s="255">
        <f>ScoreCard2!G95</f>
        <v>1</v>
      </c>
    </row>
    <row r="544" spans="3:7" ht="15.75" customHeight="1">
      <c r="C544" s="255" t="str">
        <f>ScoreCard2!C96</f>
        <v>D.2(iii)</v>
      </c>
      <c r="D544" s="255" t="str">
        <f>ScoreCard2!D96</f>
        <v>Frontline facilities/providers have a degree of administrative or managerial discretion</v>
      </c>
      <c r="E544" s="255">
        <f>ScoreCard2!E96</f>
        <v>0</v>
      </c>
      <c r="F544" s="255">
        <f>ScoreCard2!F96</f>
        <v>1</v>
      </c>
      <c r="G544" s="255">
        <f>ScoreCard2!G96</f>
        <v>1</v>
      </c>
    </row>
    <row r="545" spans="3:7" ht="15.75" customHeight="1">
      <c r="C545" s="255" t="str">
        <f>ScoreCard2!C97</f>
        <v>D.2(iv)</v>
      </c>
      <c r="D545" s="255" t="str">
        <f>ScoreCard2!D97</f>
        <v>Frontline facilities/providers prepare their own service delivery / O&amp;M plans</v>
      </c>
      <c r="E545" s="255">
        <f>ScoreCard2!E97</f>
        <v>0</v>
      </c>
      <c r="F545" s="255">
        <f>ScoreCard2!F97</f>
        <v>1</v>
      </c>
      <c r="G545" s="255">
        <f>ScoreCard2!G97</f>
        <v>1</v>
      </c>
    </row>
    <row r="546" spans="3:7" ht="15.75" customHeight="1">
      <c r="C546" s="255" t="str">
        <f>ScoreCard2!C98</f>
        <v>D.2(v)</v>
      </c>
      <c r="D546" s="255" t="str">
        <f>ScoreCard2!D98</f>
        <v>Frontline facilities/providers have their own budgets</v>
      </c>
      <c r="E546" s="255">
        <f>ScoreCard2!E98</f>
        <v>0</v>
      </c>
      <c r="F546" s="255">
        <f>ScoreCard2!F98</f>
        <v>1</v>
      </c>
      <c r="G546" s="255">
        <f>ScoreCard2!G98</f>
        <v>1</v>
      </c>
    </row>
    <row r="547" spans="3:7" ht="15.75" customHeight="1">
      <c r="C547" s="255">
        <f>ScoreCard2!C99</f>
        <v>0</v>
      </c>
      <c r="D547" s="255">
        <f>ScoreCard2!D99</f>
        <v>0</v>
      </c>
      <c r="E547" s="255">
        <f>ScoreCard2!E99</f>
        <v>0</v>
      </c>
      <c r="F547" s="255">
        <f>ScoreCard2!F99</f>
        <v>0</v>
      </c>
      <c r="G547" s="255">
        <f>ScoreCard2!G99</f>
        <v>0</v>
      </c>
    </row>
    <row r="548" spans="3:7" ht="15.75" customHeight="1">
      <c r="C548" s="255" t="str">
        <f>ScoreCard2!C100</f>
        <v>D.3</v>
      </c>
      <c r="D548" s="255" t="str">
        <f>ScoreCard2!D100</f>
        <v>Extent of subnational data availability</v>
      </c>
      <c r="E548" s="255">
        <f>ScoreCard2!E100</f>
        <v>0</v>
      </c>
      <c r="F548" s="255">
        <f>ScoreCard2!F100</f>
        <v>5</v>
      </c>
      <c r="G548" s="255">
        <f>ScoreCard2!G100</f>
        <v>5</v>
      </c>
    </row>
    <row r="549" spans="3:7" ht="15.75" customHeight="1">
      <c r="C549" s="255" t="str">
        <f>ScoreCard2!C101</f>
        <v>D.3(i)</v>
      </c>
      <c r="D549" s="255" t="str">
        <f>ScoreCard2!D101</f>
        <v>Information about the number of service delivery facilities per local jurisdiction is publicly available</v>
      </c>
      <c r="E549" s="255">
        <f>ScoreCard2!E101</f>
        <v>0</v>
      </c>
      <c r="F549" s="255">
        <f>ScoreCard2!F101</f>
        <v>1</v>
      </c>
      <c r="G549" s="255">
        <f>ScoreCard2!G101</f>
        <v>1</v>
      </c>
    </row>
    <row r="550" spans="3:7" ht="15.75" customHeight="1">
      <c r="C550" s="255" t="str">
        <f>ScoreCard2!C102</f>
        <v>D.3(ii)</v>
      </c>
      <c r="D550" s="255" t="str">
        <f>ScoreCard2!D102</f>
        <v>Information about the number of service delivery staff per local jurisdiction is publicly available</v>
      </c>
      <c r="E550" s="255">
        <f>ScoreCard2!E102</f>
        <v>0</v>
      </c>
      <c r="F550" s="255">
        <f>ScoreCard2!F102</f>
        <v>1</v>
      </c>
      <c r="G550" s="255">
        <f>ScoreCard2!G102</f>
        <v>1</v>
      </c>
    </row>
    <row r="551" spans="3:7" ht="15.75" customHeight="1">
      <c r="C551" s="255" t="str">
        <f>ScoreCard2!C103</f>
        <v>D.3(iii)</v>
      </c>
      <c r="D551" s="255" t="str">
        <f>ScoreCard2!D103</f>
        <v>Information about number of clients served per local jurisdiction is publicly available</v>
      </c>
      <c r="E551" s="255">
        <f>ScoreCard2!E103</f>
        <v>0</v>
      </c>
      <c r="F551" s="255">
        <f>ScoreCard2!F103</f>
        <v>1</v>
      </c>
      <c r="G551" s="255">
        <f>ScoreCard2!G103</f>
        <v>1</v>
      </c>
    </row>
    <row r="552" spans="3:7" ht="15.75" customHeight="1">
      <c r="C552" s="255" t="str">
        <f>ScoreCard2!C104</f>
        <v>D.3(iv)</v>
      </c>
      <c r="D552" s="255" t="str">
        <f>ScoreCard2!D104</f>
        <v>Information about service delivery performance per local jurisdiction is publicly available</v>
      </c>
      <c r="E552" s="255">
        <f>ScoreCard2!E104</f>
        <v>0</v>
      </c>
      <c r="F552" s="255">
        <f>ScoreCard2!F104</f>
        <v>1</v>
      </c>
      <c r="G552" s="255">
        <f>ScoreCard2!G104</f>
        <v>1</v>
      </c>
    </row>
    <row r="553" spans="3:7" ht="15.75" customHeight="1">
      <c r="C553" s="255" t="str">
        <f>ScoreCard2!C105</f>
        <v>D.3(v)</v>
      </c>
      <c r="D553" s="255" t="str">
        <f>ScoreCard2!D105</f>
        <v>Information about service delivery expenditures per local jurisdiction is publicly available</v>
      </c>
      <c r="E553" s="255">
        <f>ScoreCard2!E105</f>
        <v>0</v>
      </c>
      <c r="F553" s="255">
        <f>ScoreCard2!F105</f>
        <v>1</v>
      </c>
      <c r="G553" s="255">
        <f>ScoreCard2!G105</f>
        <v>1</v>
      </c>
    </row>
    <row r="554" spans="3:7" ht="15.75" customHeight="1">
      <c r="C554" s="255">
        <f>ScoreCard2!C106</f>
        <v>0</v>
      </c>
      <c r="D554" s="255">
        <f>ScoreCard2!D106</f>
        <v>0</v>
      </c>
      <c r="E554" s="255">
        <f>ScoreCard2!E106</f>
        <v>0</v>
      </c>
      <c r="F554" s="255">
        <f>ScoreCard2!F106</f>
        <v>0</v>
      </c>
      <c r="G554" s="255">
        <f>ScoreCard2!G106</f>
        <v>0</v>
      </c>
    </row>
    <row r="555" spans="3:7" ht="15.75" customHeight="1">
      <c r="C555" s="255" t="str">
        <f>ScoreCard2!C107</f>
        <v>D.4</v>
      </c>
      <c r="D555" s="255" t="str">
        <f>ScoreCard2!D107</f>
        <v>Extent of facility-level / provider data availability</v>
      </c>
      <c r="E555" s="255">
        <f>ScoreCard2!E107</f>
        <v>0</v>
      </c>
      <c r="F555" s="255">
        <f>ScoreCard2!F107</f>
        <v>5</v>
      </c>
      <c r="G555" s="255">
        <f>ScoreCard2!G107</f>
        <v>5</v>
      </c>
    </row>
    <row r="556" spans="3:7" ht="15.75" customHeight="1">
      <c r="C556" s="255" t="str">
        <f>ScoreCard2!C108</f>
        <v>D.4(i)</v>
      </c>
      <c r="D556" s="255" t="str">
        <f>ScoreCard2!D108</f>
        <v>The location and contact information of local service delivery facilities / provider is publicly available</v>
      </c>
      <c r="E556" s="255">
        <f>ScoreCard2!E108</f>
        <v>0</v>
      </c>
      <c r="F556" s="255">
        <f>ScoreCard2!F108</f>
        <v>1</v>
      </c>
      <c r="G556" s="255">
        <f>ScoreCard2!G108</f>
        <v>1</v>
      </c>
    </row>
    <row r="557" spans="3:7" ht="15.75" customHeight="1">
      <c r="C557" s="255" t="str">
        <f>ScoreCard2!C109</f>
        <v>D.4(ii)</v>
      </c>
      <c r="D557" s="255" t="str">
        <f>ScoreCard2!D109</f>
        <v>Information about the number of service delivery staff per facility / provider is publicly available</v>
      </c>
      <c r="E557" s="255">
        <f>ScoreCard2!E109</f>
        <v>0</v>
      </c>
      <c r="F557" s="255">
        <f>ScoreCard2!F109</f>
        <v>1</v>
      </c>
      <c r="G557" s="255">
        <f>ScoreCard2!G109</f>
        <v>1</v>
      </c>
    </row>
    <row r="558" spans="3:7" ht="15.75" customHeight="1">
      <c r="C558" s="255" t="str">
        <f>ScoreCard2!C110</f>
        <v>D.4(iii)</v>
      </c>
      <c r="D558" s="255" t="str">
        <f>ScoreCard2!D110</f>
        <v>Information about number of clients served per facility / provider is publicly available</v>
      </c>
      <c r="E558" s="255">
        <f>ScoreCard2!E110</f>
        <v>0</v>
      </c>
      <c r="F558" s="255">
        <f>ScoreCard2!F110</f>
        <v>1</v>
      </c>
      <c r="G558" s="255">
        <f>ScoreCard2!G110</f>
        <v>1</v>
      </c>
    </row>
    <row r="559" spans="3:7" ht="15.75" customHeight="1">
      <c r="C559" s="255" t="str">
        <f>ScoreCard2!C111</f>
        <v>D.4(iv)</v>
      </c>
      <c r="D559" s="255" t="str">
        <f>ScoreCard2!D111</f>
        <v>Information about service delivery performance per facility / provider is publicly available</v>
      </c>
      <c r="E559" s="255">
        <f>ScoreCard2!E111</f>
        <v>0</v>
      </c>
      <c r="F559" s="255">
        <f>ScoreCard2!F111</f>
        <v>1</v>
      </c>
      <c r="G559" s="255">
        <f>ScoreCard2!G111</f>
        <v>1</v>
      </c>
    </row>
    <row r="560" spans="3:7" ht="15.75" customHeight="1">
      <c r="C560" s="255" t="str">
        <f>ScoreCard2!C112</f>
        <v>D.4(v)</v>
      </c>
      <c r="D560" s="255" t="str">
        <f>ScoreCard2!D112</f>
        <v>Information about service delivery expenditures per facility / provider is publicly available</v>
      </c>
      <c r="E560" s="255">
        <f>ScoreCard2!E112</f>
        <v>0</v>
      </c>
      <c r="F560" s="255">
        <f>ScoreCard2!F112</f>
        <v>1</v>
      </c>
      <c r="G560" s="255">
        <f>ScoreCard2!G112</f>
        <v>1</v>
      </c>
    </row>
    <row r="561" spans="1:26" ht="15.75" customHeight="1">
      <c r="A561" s="198"/>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row>
    <row r="562" spans="1:26" ht="15.75" customHeight="1"/>
    <row r="563" spans="1:26" ht="15.75" customHeight="1">
      <c r="C563" s="255" t="str">
        <f>Info!C5</f>
        <v>Z1</v>
      </c>
      <c r="D563" s="255" t="str">
        <f>Info!D5</f>
        <v>Completion of LoGICA Assessment and Profile</v>
      </c>
      <c r="E563" s="255">
        <f>Info!E5</f>
        <v>0</v>
      </c>
    </row>
    <row r="564" spans="1:26" ht="15.75" customHeight="1">
      <c r="C564" s="255" t="str">
        <f>Info!C6</f>
        <v>Z1.1</v>
      </c>
      <c r="D564" s="255" t="str">
        <f>Info!D6</f>
        <v>Name(s) of researcher(s) / research team completing Country Assessment</v>
      </c>
      <c r="E564" s="255">
        <f>Info!E6</f>
        <v>0</v>
      </c>
    </row>
    <row r="565" spans="1:26" ht="15.75" customHeight="1">
      <c r="C565" s="255" t="str">
        <f>Info!C7</f>
        <v>Z1.1a</v>
      </c>
      <c r="D565" s="255">
        <f>Info!D7</f>
        <v>0</v>
      </c>
      <c r="E565" s="255" t="str">
        <f>Info!E7</f>
        <v>Tengku Munawar Chalil</v>
      </c>
    </row>
    <row r="566" spans="1:26" ht="15.75" customHeight="1">
      <c r="C566" s="255" t="str">
        <f>Info!C8</f>
        <v>Z1.1b</v>
      </c>
      <c r="D566" s="255">
        <f>Info!D8</f>
        <v>0</v>
      </c>
      <c r="E566" s="255">
        <f>Info!E8</f>
        <v>0</v>
      </c>
    </row>
    <row r="567" spans="1:26" ht="15.75" customHeight="1">
      <c r="C567" s="255" t="str">
        <f>Info!C9</f>
        <v>Z1.1c</v>
      </c>
      <c r="D567" s="255">
        <f>Info!D9</f>
        <v>0</v>
      </c>
      <c r="E567" s="255">
        <f>Info!E9</f>
        <v>0</v>
      </c>
    </row>
    <row r="568" spans="1:26" ht="15.75" customHeight="1">
      <c r="C568" s="255" t="str">
        <f>Info!C10</f>
        <v>Z1.1d</v>
      </c>
      <c r="D568" s="255">
        <f>Info!D10</f>
        <v>0</v>
      </c>
      <c r="E568" s="255">
        <f>Info!E10</f>
        <v>0</v>
      </c>
    </row>
    <row r="569" spans="1:26" ht="15.75" customHeight="1">
      <c r="C569" s="255" t="str">
        <f>Info!C11</f>
        <v>Z1.2</v>
      </c>
      <c r="D569" s="255" t="str">
        <f>Info!D11</f>
        <v>Name of peer reviewer(s) / country expert(s)</v>
      </c>
      <c r="E569" s="255">
        <f>Info!E11</f>
        <v>0</v>
      </c>
    </row>
    <row r="570" spans="1:26" ht="15.75" customHeight="1">
      <c r="C570" s="255" t="str">
        <f>Info!C12</f>
        <v>Z1.2a</v>
      </c>
      <c r="D570" s="255">
        <f>Info!D12</f>
        <v>0</v>
      </c>
      <c r="E570" s="255" t="str">
        <f>Info!E12</f>
        <v>Mohammad Roudo (Director of Regional Autonomy, Ministry of National Development Planning, Government of Indonesia)</v>
      </c>
    </row>
    <row r="571" spans="1:26" ht="15.75" customHeight="1">
      <c r="C571" s="255" t="str">
        <f>Info!C13</f>
        <v>Z1.2b</v>
      </c>
      <c r="D571" s="255">
        <f>Info!D13</f>
        <v>0</v>
      </c>
      <c r="E571" s="255">
        <f>Info!E13</f>
        <v>0</v>
      </c>
    </row>
    <row r="572" spans="1:26" ht="15.75" customHeight="1">
      <c r="C572" s="255" t="str">
        <f>Info!C14</f>
        <v>Z1.2c</v>
      </c>
      <c r="D572" s="255">
        <f>Info!D14</f>
        <v>0</v>
      </c>
      <c r="E572" s="255">
        <f>Info!E14</f>
        <v>0</v>
      </c>
    </row>
    <row r="573" spans="1:26" ht="15.75" customHeight="1">
      <c r="C573" s="255" t="str">
        <f>Info!C15</f>
        <v>Z1.2d</v>
      </c>
      <c r="D573" s="255">
        <f>Info!D15</f>
        <v>0</v>
      </c>
      <c r="E573" s="255">
        <f>Info!E15</f>
        <v>0</v>
      </c>
    </row>
    <row r="574" spans="1:26" ht="15.75" customHeight="1">
      <c r="C574" s="255" t="str">
        <f>Info!C16</f>
        <v>Z1.3</v>
      </c>
      <c r="D574" s="255" t="str">
        <f>Info!D16</f>
        <v>LoGICA Assessment submitted to LPSA Secretariat for review?</v>
      </c>
      <c r="E574" s="255">
        <f>Info!E16</f>
        <v>0</v>
      </c>
    </row>
    <row r="575" spans="1:26" ht="15.75" customHeight="1">
      <c r="C575" s="255" t="str">
        <f>Info!C17</f>
        <v>Z1.3a</v>
      </c>
      <c r="D575" s="255" t="str">
        <f>Info!D17</f>
        <v>Yes / No</v>
      </c>
      <c r="E575" s="278" t="str">
        <f>Info!E17</f>
        <v>Yes</v>
      </c>
    </row>
    <row r="576" spans="1:26" ht="15.75" customHeight="1">
      <c r="C576" s="255" t="str">
        <f>Info!C18</f>
        <v>Z1.3b</v>
      </c>
      <c r="D576" s="255" t="str">
        <f>Info!D18</f>
        <v>Name of LPSA Reviewer</v>
      </c>
      <c r="E576" s="255" t="str">
        <f>Info!E18</f>
        <v>Nick Travis / Jamie Boex</v>
      </c>
    </row>
    <row r="577" spans="3:5" ht="15.75" customHeight="1">
      <c r="C577" s="255" t="str">
        <f>Info!C19</f>
        <v>Z1.4</v>
      </c>
      <c r="D577" s="255" t="str">
        <f>Info!D19</f>
        <v>Date LoGICA Assessment completed</v>
      </c>
      <c r="E577" s="255" t="str">
        <f>Info!E19</f>
        <v>May 6, 2023</v>
      </c>
    </row>
    <row r="578" spans="3:5" ht="15.75" customHeight="1">
      <c r="C578" s="255">
        <f>Info!C20</f>
        <v>0</v>
      </c>
      <c r="D578" s="255">
        <f>Info!D20</f>
        <v>0</v>
      </c>
      <c r="E578" s="255">
        <f>Info!E20</f>
        <v>0</v>
      </c>
    </row>
    <row r="579" spans="3:5" ht="15.75" customHeight="1">
      <c r="C579" s="255" t="str">
        <f>Info!C21</f>
        <v>Z2</v>
      </c>
      <c r="D579" s="255" t="str">
        <f>Info!D21</f>
        <v>LoGICA Assessment complete?</v>
      </c>
      <c r="E579" s="255">
        <f>Info!E21</f>
        <v>0</v>
      </c>
    </row>
    <row r="580" spans="3:5" ht="15.75" customHeight="1">
      <c r="C580" s="255" t="str">
        <f>Info!C22</f>
        <v>Z2.1</v>
      </c>
      <c r="D580" s="255" t="str">
        <f>Info!D22</f>
        <v>General Country Information Segment complete?</v>
      </c>
      <c r="E580" s="278" t="str">
        <f>Info!E22</f>
        <v>Yes</v>
      </c>
    </row>
    <row r="581" spans="3:5" ht="15.75" customHeight="1">
      <c r="C581" s="255" t="str">
        <f>Info!C23</f>
        <v>Z2.2</v>
      </c>
      <c r="D581" s="255" t="str">
        <f>Info!D23</f>
        <v>Organizational Structure Segment complete?</v>
      </c>
      <c r="E581" s="278" t="str">
        <f>Info!E23</f>
        <v>Yes</v>
      </c>
    </row>
    <row r="582" spans="3:5" ht="15.75" customHeight="1">
      <c r="C582" s="255" t="str">
        <f>Info!C24</f>
        <v>Z2.3</v>
      </c>
      <c r="D582" s="255" t="str">
        <f>Info!D24</f>
        <v>Subnational Governance Segment complete?</v>
      </c>
      <c r="E582" s="278" t="str">
        <f>Info!E24</f>
        <v>Yes</v>
      </c>
    </row>
    <row r="583" spans="3:5" ht="15.75" customHeight="1">
      <c r="C583" s="255" t="str">
        <f>Info!C25</f>
        <v>Z2.4</v>
      </c>
      <c r="D583" s="255" t="str">
        <f>Info!D25</f>
        <v>Functional Segment complete?</v>
      </c>
      <c r="E583" s="278" t="str">
        <f>Info!E25</f>
        <v>Yes</v>
      </c>
    </row>
    <row r="584" spans="3:5" ht="15.75" customHeight="1">
      <c r="C584" s="255" t="str">
        <f>Info!C26</f>
        <v>Z2.5</v>
      </c>
      <c r="D584" s="255" t="str">
        <f>Info!D26</f>
        <v>Political Segment complete?</v>
      </c>
      <c r="E584" s="278" t="str">
        <f>Info!E26</f>
        <v>…</v>
      </c>
    </row>
    <row r="585" spans="3:5" ht="15.75" customHeight="1">
      <c r="C585" s="255" t="str">
        <f>Info!C27</f>
        <v>Z2.6</v>
      </c>
      <c r="D585" s="255" t="str">
        <f>Info!D27</f>
        <v>Administrative Segment complete?</v>
      </c>
      <c r="E585" s="278" t="str">
        <f>Info!E27</f>
        <v>…</v>
      </c>
    </row>
    <row r="586" spans="3:5" ht="15.75" customHeight="1">
      <c r="C586" s="255" t="str">
        <f>Info!C28</f>
        <v>Z2.7</v>
      </c>
      <c r="D586" s="255" t="str">
        <f>Info!D28</f>
        <v>Fiscal Segment complete?</v>
      </c>
      <c r="E586" s="278" t="str">
        <f>Info!E28</f>
        <v>…</v>
      </c>
    </row>
    <row r="587" spans="3:5" ht="15.75" customHeight="1">
      <c r="C587" s="255" t="str">
        <f>Info!C29</f>
        <v>Z2.8</v>
      </c>
      <c r="D587" s="255" t="str">
        <f>Info!D29</f>
        <v>Inclusive Services and Development Segment complete?</v>
      </c>
      <c r="E587" s="278" t="str">
        <f>Info!E29</f>
        <v>…</v>
      </c>
    </row>
    <row r="588" spans="3:5" ht="15.75" customHeight="1">
      <c r="C588" s="255" t="str">
        <f>Info!C30</f>
        <v>Z2.9</v>
      </c>
      <c r="D588" s="255" t="str">
        <f>Info!D30</f>
        <v>LoGICA Score Card complete?</v>
      </c>
      <c r="E588" s="278" t="str">
        <f>Info!E30</f>
        <v>…</v>
      </c>
    </row>
    <row r="589" spans="3:5" ht="15.75" customHeight="1">
      <c r="C589" s="255">
        <f>Info!C31</f>
        <v>0</v>
      </c>
      <c r="D589" s="255">
        <f>Info!D31</f>
        <v>0</v>
      </c>
      <c r="E589" s="255">
        <f>Info!E31</f>
        <v>0</v>
      </c>
    </row>
    <row r="590" spans="3:5" ht="15.75" customHeight="1">
      <c r="C590" s="255" t="str">
        <f>Info!C32</f>
        <v>Z3</v>
      </c>
      <c r="D590" s="255" t="str">
        <f>Info!D32</f>
        <v>LoGICA Country Brief / Country Profile prepared?</v>
      </c>
      <c r="E590" s="255">
        <f>Info!E32</f>
        <v>0</v>
      </c>
    </row>
    <row r="591" spans="3:5" ht="15.75" customHeight="1">
      <c r="C591" s="255" t="str">
        <f>Info!C33</f>
        <v>Z3.1</v>
      </c>
      <c r="D591" s="255" t="str">
        <f>Info!D33</f>
        <v>LoGICA Country Brief prepared?</v>
      </c>
      <c r="E591" s="278" t="str">
        <f>Info!E33</f>
        <v>No</v>
      </c>
    </row>
    <row r="592" spans="3:5" ht="15.75" customHeight="1">
      <c r="C592" s="255" t="str">
        <f>Info!C34</f>
        <v>Z3.2</v>
      </c>
      <c r="D592" s="255" t="str">
        <f>Info!D34</f>
        <v>LoGICA Country Profile prepared?</v>
      </c>
      <c r="E592" s="278" t="str">
        <f>Info!E34</f>
        <v>No</v>
      </c>
    </row>
    <row r="593" spans="3:5" ht="15.75" customHeight="1">
      <c r="C593" s="255">
        <f>Info!C35</f>
        <v>0</v>
      </c>
      <c r="D593" s="255">
        <f>Info!D35</f>
        <v>0</v>
      </c>
      <c r="E593" s="255">
        <f>Info!E35</f>
        <v>0</v>
      </c>
    </row>
    <row r="594" spans="3:5" ht="15.75" customHeight="1">
      <c r="C594" s="255" t="str">
        <f>Info!C36</f>
        <v>Z4</v>
      </c>
      <c r="D594" s="255" t="str">
        <f>Info!D36</f>
        <v>LoGICA Assessment Abstract</v>
      </c>
      <c r="E594" s="255">
        <f>Info!E36</f>
        <v>0</v>
      </c>
    </row>
    <row r="595" spans="3:5" ht="15.75" customHeight="1">
      <c r="C595" s="255">
        <f>Info!C37</f>
        <v>0</v>
      </c>
      <c r="D595" s="255">
        <f>Info!D37</f>
        <v>0</v>
      </c>
      <c r="E595" s="255">
        <f>Info!E37</f>
        <v>0</v>
      </c>
    </row>
    <row r="596" spans="3:5" ht="15.75" customHeight="1">
      <c r="C596" s="255" t="str">
        <f>Info!C38</f>
        <v>Z4.1</v>
      </c>
      <c r="D596" s="255" t="str">
        <f>Info!D38</f>
        <v>General Country Information (and General Intergovernment Context) - One paragraph</v>
      </c>
      <c r="E596" s="255">
        <f>Info!E38</f>
        <v>0</v>
      </c>
    </row>
    <row r="597" spans="3:5" ht="15.75" customHeight="1">
      <c r="C597" s="255">
        <f>Info!C39</f>
        <v>0</v>
      </c>
      <c r="D597" s="255" t="str">
        <f>Info!D39</f>
        <v>The Unitary State of the Republic of Indonesia, or The Republic of Indonesia, is the world's largest archipelagic state that spans Southeast Asia and Oceania between the Indian and Pacific oceans. With over 270 million people, Indonesia is the world's fourth-most populous country. Java, the most populated island, accounts more than half of the country's population. While remaining a unitary state, most of the public sector’s functional responsibilities (or authorities) are assigned to provincial and local governments except for a number of absolute authorities reserved for the central government: foreign policy, security, defense, judiciary, monetary, and religion. Other than these national-level functions, the public services enjoyed by Indonesians are mostly provided by the provincial and local governments.</v>
      </c>
      <c r="E597" s="255">
        <f>Info!E39</f>
        <v>0</v>
      </c>
    </row>
    <row r="598" spans="3:5" ht="15.75" customHeight="1">
      <c r="C598" s="255">
        <f>Info!C40</f>
        <v>0</v>
      </c>
      <c r="D598" s="255">
        <f>Info!D40</f>
        <v>0</v>
      </c>
      <c r="E598" s="255">
        <f>Info!E40</f>
        <v>0</v>
      </c>
    </row>
    <row r="599" spans="3:5" ht="15.75" customHeight="1">
      <c r="C599" s="255" t="str">
        <f>Info!C41</f>
        <v>Z4.2</v>
      </c>
      <c r="D599" s="255" t="str">
        <f>Info!D41</f>
        <v>Territorial-administrative structure - One paragraph</v>
      </c>
      <c r="E599" s="255">
        <f>Info!E41</f>
        <v>0</v>
      </c>
    </row>
    <row r="600" spans="3:5" ht="15.75" customHeight="1">
      <c r="C600" s="255">
        <f>Info!C42</f>
        <v>0</v>
      </c>
      <c r="D600" s="255" t="str">
        <f>Info!D42</f>
        <v>The Republic of Indonesia is a unitary state comprising five tiers of governance and administration: one central government, 38 provincial governments (including special provincial-level entities), 514 local (regency and city) governments, 7,266 district administrations, and 83,467 village-level governance institutions. At the provincial level, Indonesia has an asymmetric decentralization framework, with 9 entities being designed as special (autonomy) regions. Under the Constitution (as revised in 2000) and the legal framework, provincial and local governments have independence in terms of political, administrative, fiscal and public service provision responsibilities. Rather than forming an autonomous local government level, the local district administration tier only act as an administrative extension of the local government level. In contrast, rural village governments have a greater degree of autonomy, including rights to raise revenues, elect their own local leaders, and exercise spending authority.</v>
      </c>
      <c r="E600" s="255">
        <f>Info!E42</f>
        <v>0</v>
      </c>
    </row>
    <row r="601" spans="3:5" ht="15.75" customHeight="1">
      <c r="C601" s="255">
        <f>Info!C43</f>
        <v>0</v>
      </c>
      <c r="D601" s="255">
        <f>Info!D43</f>
        <v>0</v>
      </c>
      <c r="E601" s="255">
        <f>Info!E43</f>
        <v>0</v>
      </c>
    </row>
    <row r="602" spans="3:5" ht="15.75" customHeight="1">
      <c r="C602" s="255" t="str">
        <f>Info!C44</f>
        <v>Z4.3</v>
      </c>
      <c r="D602" s="255" t="str">
        <f>Info!D44</f>
        <v>Nature of subnational governance institutions - One paragraph</v>
      </c>
      <c r="E602" s="255">
        <f>Info!E44</f>
        <v>0</v>
      </c>
    </row>
    <row r="603" spans="3:5" ht="15.75" customHeight="1">
      <c r="C603" s="255">
        <f>Info!C45</f>
        <v>0</v>
      </c>
      <c r="D603" s="255" t="str">
        <f>Info!D45</f>
        <v>Provincial governments and local governments in Indonesia should be considered autonomous subnational governments with their own elected leadership, autonomous decision-making power and administration, and extensive functional responsibilities. Rural village governments should be considered hybrid local governance entities, while districts and urban villages are a deconcentrated part of their respective local governments.</v>
      </c>
      <c r="E603" s="255">
        <f>Info!E45</f>
        <v>0</v>
      </c>
    </row>
    <row r="604" spans="3:5" ht="15.75" customHeight="1">
      <c r="C604" s="255">
        <f>Info!C46</f>
        <v>0</v>
      </c>
      <c r="D604" s="255">
        <f>Info!D46</f>
        <v>0</v>
      </c>
      <c r="E604" s="255">
        <f>Info!E46</f>
        <v>0</v>
      </c>
    </row>
    <row r="605" spans="3:5" ht="15.75" customHeight="1">
      <c r="C605" s="255" t="str">
        <f>Info!C47</f>
        <v>Z4.4</v>
      </c>
      <c r="D605" s="255" t="str">
        <f>Info!D47</f>
        <v>Assignment of functions and responsibilities - One paragraph</v>
      </c>
      <c r="E605" s="255">
        <f>Info!E47</f>
        <v>0</v>
      </c>
    </row>
    <row r="606" spans="3:5" ht="15.75" customHeight="1">
      <c r="C606" s="255">
        <f>Info!C48</f>
        <v>0</v>
      </c>
      <c r="D606" s="255" t="str">
        <f>Info!D48</f>
        <v>The Constitution (as revised most recently in 2000) and Law 23/2014 on local government assigns the functions and responsibilities of the central, provincial, and local governments. Even though most frontline public services are delivered by local governments (including public education, primary health services, solid waste management, and so on), some public services that have considerable externalities, that are cross-regional in nature, or that reflect national priorities, are carried out directly by the central government. For example, while the responsibility for public housing legally falls under the authority of local governments, in practice, housing for the poor is managed by the central government. The same is true for highway infrastructure, electricity provision, social protection and tertiary education. While the legal assignment of functional authority provides considerable discretion to provincial and local government, the de facto autonomy of subnational governments is not absolute: for instance, their ability to deliver public services is limited by the availability of grant resources and their limited discretion to raising subnational revenues.</v>
      </c>
      <c r="E606" s="255">
        <f>Info!E48</f>
        <v>0</v>
      </c>
    </row>
    <row r="607" spans="3:5" ht="15.75" customHeight="1">
      <c r="C607" s="255">
        <f>Info!C49</f>
        <v>0</v>
      </c>
      <c r="D607" s="255">
        <f>Info!D49</f>
        <v>0</v>
      </c>
      <c r="E607" s="255">
        <f>Info!E49</f>
        <v>0</v>
      </c>
    </row>
    <row r="608" spans="3:5" ht="15.75" customHeight="1">
      <c r="C608" s="255" t="str">
        <f>Info!C50</f>
        <v>Z4.5</v>
      </c>
      <c r="D608" s="255" t="str">
        <f>Info!D50</f>
        <v>Political Aspects of the Subnational Public Sector - One paragraph</v>
      </c>
      <c r="E608" s="255">
        <f>Info!E50</f>
        <v>0</v>
      </c>
    </row>
    <row r="609" spans="1:26" ht="15.75" customHeight="1">
      <c r="C609" s="255">
        <f>Info!C51</f>
        <v>0</v>
      </c>
      <c r="D609" s="255">
        <f>Info!D51</f>
        <v>0</v>
      </c>
      <c r="E609" s="255">
        <f>Info!E51</f>
        <v>0</v>
      </c>
    </row>
    <row r="610" spans="1:26" ht="15.75" customHeight="1">
      <c r="C610" s="255">
        <f>Info!C52</f>
        <v>0</v>
      </c>
      <c r="D610" s="255">
        <f>Info!D52</f>
        <v>0</v>
      </c>
      <c r="E610" s="255">
        <f>Info!E52</f>
        <v>0</v>
      </c>
    </row>
    <row r="611" spans="1:26" ht="15.75" customHeight="1">
      <c r="C611" s="255" t="str">
        <f>Info!C53</f>
        <v>Z4.6</v>
      </c>
      <c r="D611" s="255" t="str">
        <f>Info!D53</f>
        <v>Administrative Aspects of the Subnational Public Sector - One paragraph</v>
      </c>
      <c r="E611" s="255">
        <f>Info!E53</f>
        <v>0</v>
      </c>
    </row>
    <row r="612" spans="1:26" ht="15.75" customHeight="1">
      <c r="C612" s="255">
        <f>Info!C54</f>
        <v>0</v>
      </c>
      <c r="D612" s="255">
        <f>Info!D54</f>
        <v>0</v>
      </c>
      <c r="E612" s="255">
        <f>Info!E54</f>
        <v>0</v>
      </c>
    </row>
    <row r="613" spans="1:26" ht="15.75" customHeight="1">
      <c r="C613" s="255">
        <f>Info!C55</f>
        <v>0</v>
      </c>
      <c r="D613" s="255">
        <f>Info!D55</f>
        <v>0</v>
      </c>
      <c r="E613" s="255">
        <f>Info!E55</f>
        <v>0</v>
      </c>
    </row>
    <row r="614" spans="1:26" ht="15.75" customHeight="1">
      <c r="C614" s="255" t="str">
        <f>Info!C56</f>
        <v>Z4.7</v>
      </c>
      <c r="D614" s="255" t="str">
        <f>Info!D56</f>
        <v>Fiscal Aspects of the Subnational Public Sector - One paragraph</v>
      </c>
      <c r="E614" s="255">
        <f>Info!E56</f>
        <v>0</v>
      </c>
    </row>
    <row r="615" spans="1:26" ht="15.75" customHeight="1">
      <c r="C615" s="255">
        <f>Info!C57</f>
        <v>0</v>
      </c>
      <c r="D615" s="255">
        <f>Info!D57</f>
        <v>0</v>
      </c>
      <c r="E615" s="255">
        <f>Info!E57</f>
        <v>0</v>
      </c>
    </row>
    <row r="616" spans="1:26" ht="15.75" customHeight="1">
      <c r="C616" s="255">
        <f>Info!C58</f>
        <v>0</v>
      </c>
      <c r="D616" s="255">
        <f>Info!D58</f>
        <v>0</v>
      </c>
      <c r="E616" s="255">
        <f>Info!E58</f>
        <v>0</v>
      </c>
    </row>
    <row r="617" spans="1:26" ht="15.75" customHeight="1">
      <c r="C617" s="255" t="str">
        <f>Info!C59</f>
        <v>Z4.8</v>
      </c>
      <c r="D617" s="255" t="str">
        <f>Info!D59</f>
        <v>Inclusive Frontline Service Delivery and Development - One paragraph</v>
      </c>
      <c r="E617" s="255">
        <f>Info!E59</f>
        <v>0</v>
      </c>
    </row>
    <row r="618" spans="1:26" ht="15.75" customHeight="1">
      <c r="C618" s="255">
        <f>Info!C60</f>
        <v>0</v>
      </c>
      <c r="D618" s="255">
        <f>Info!D60</f>
        <v>0</v>
      </c>
      <c r="E618" s="255">
        <f>Info!E60</f>
        <v>0</v>
      </c>
    </row>
    <row r="619" spans="1:26" ht="15.75" customHeight="1">
      <c r="C619" s="255">
        <f>Info!C61</f>
        <v>0</v>
      </c>
      <c r="D619" s="255">
        <f>Info!D61</f>
        <v>0</v>
      </c>
      <c r="E619" s="255">
        <f>Info!E61</f>
        <v>0</v>
      </c>
    </row>
    <row r="620" spans="1:26" ht="15.75" customHeight="1">
      <c r="C620" s="255" t="str">
        <f>Info!C62</f>
        <v>Z4.9</v>
      </c>
      <c r="D620" s="255" t="str">
        <f>Info!D62</f>
        <v>LoGICA Score Card / Assessment of the Multilevel Governance System - One paragraph</v>
      </c>
      <c r="E620" s="255">
        <f>Info!E62</f>
        <v>0</v>
      </c>
    </row>
    <row r="621" spans="1:26" ht="15.75" customHeight="1">
      <c r="C621" s="255">
        <f>Info!C63</f>
        <v>0</v>
      </c>
      <c r="D621" s="255">
        <f>Info!D63</f>
        <v>0</v>
      </c>
      <c r="E621" s="255">
        <f>Info!E63</f>
        <v>0</v>
      </c>
    </row>
    <row r="622" spans="1:26" ht="15.75" customHeight="1">
      <c r="A622" s="198"/>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row>
    <row r="623" spans="1:26" ht="15.75" customHeight="1">
      <c r="A623" s="279"/>
      <c r="B623" s="279"/>
      <c r="C623" s="279"/>
      <c r="D623" s="279"/>
      <c r="E623" s="279"/>
      <c r="F623" s="279"/>
      <c r="G623" s="279"/>
      <c r="H623" s="279"/>
      <c r="I623" s="279"/>
      <c r="J623" s="279"/>
      <c r="K623" s="279"/>
      <c r="L623" s="279"/>
      <c r="M623" s="279"/>
      <c r="N623" s="279"/>
      <c r="O623" s="279"/>
      <c r="P623" s="279"/>
      <c r="Q623" s="279"/>
      <c r="R623" s="279"/>
      <c r="S623" s="279"/>
      <c r="T623" s="279"/>
      <c r="U623" s="279"/>
      <c r="V623" s="279"/>
      <c r="W623" s="279"/>
      <c r="X623" s="279"/>
      <c r="Y623" s="279"/>
      <c r="Z623" s="279"/>
    </row>
    <row r="624" spans="1:26"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75" zoomScaleNormal="75" workbookViewId="0">
      <pane ySplit="3" topLeftCell="A4" activePane="bottomLeft" state="frozen"/>
      <selection pane="bottomLeft" activeCell="E7" sqref="E7"/>
    </sheetView>
  </sheetViews>
  <sheetFormatPr defaultColWidth="14.41796875" defaultRowHeight="15" customHeight="1"/>
  <cols>
    <col min="1" max="2" width="2.41796875" customWidth="1"/>
    <col min="3" max="3" width="7.41796875" customWidth="1"/>
    <col min="4" max="4" width="22.41796875" customWidth="1"/>
    <col min="5" max="5" width="33.41796875" customWidth="1"/>
    <col min="6" max="9" width="9.15625" customWidth="1"/>
    <col min="10" max="10" width="27.15625" customWidth="1"/>
    <col min="11" max="11" width="2" customWidth="1"/>
    <col min="12" max="12" width="57.15625" customWidth="1"/>
    <col min="13" max="13" width="3.15625" customWidth="1"/>
    <col min="14" max="15" width="8.83984375" hidden="1" customWidth="1"/>
    <col min="16" max="16" width="17" customWidth="1"/>
    <col min="17" max="17" width="5.41796875" hidden="1" customWidth="1"/>
    <col min="18" max="19" width="4.26171875" hidden="1" customWidth="1"/>
    <col min="20" max="20" width="4.41796875" hidden="1" customWidth="1"/>
    <col min="21" max="22" width="8.83984375" hidden="1" customWidth="1"/>
    <col min="23" max="23" width="29.83984375" hidden="1" customWidth="1"/>
    <col min="24" max="24" width="8.83984375" hidden="1" customWidth="1"/>
    <col min="25" max="25" width="28.83984375" hidden="1" customWidth="1"/>
    <col min="26" max="26" width="8.83984375" customWidth="1"/>
  </cols>
  <sheetData>
    <row r="1" spans="1:26" ht="14.4">
      <c r="A1" s="1"/>
      <c r="B1" s="1"/>
      <c r="C1" s="1"/>
      <c r="D1" s="1"/>
      <c r="E1" s="1"/>
      <c r="F1" s="1"/>
      <c r="G1" s="1"/>
      <c r="H1" s="1"/>
      <c r="I1" s="1"/>
      <c r="J1" s="1"/>
      <c r="K1" s="1"/>
      <c r="L1" s="1"/>
      <c r="M1" s="1"/>
      <c r="N1" s="1"/>
      <c r="O1" s="1"/>
      <c r="P1" s="1"/>
      <c r="Q1" s="1"/>
      <c r="R1" s="1"/>
      <c r="S1" s="1"/>
      <c r="T1" s="32"/>
      <c r="U1" s="1"/>
      <c r="V1" s="32"/>
      <c r="W1" s="1"/>
      <c r="X1" s="1"/>
      <c r="Y1" s="1"/>
      <c r="Z1" s="1"/>
    </row>
    <row r="2" spans="1:26" ht="18.3">
      <c r="A2" s="1"/>
      <c r="B2" s="1"/>
      <c r="C2" s="1"/>
      <c r="D2" s="2" t="s">
        <v>96</v>
      </c>
      <c r="E2" s="1"/>
      <c r="F2" s="1"/>
      <c r="G2" s="1"/>
      <c r="H2" s="1"/>
      <c r="I2" s="1"/>
      <c r="J2" s="1"/>
      <c r="K2" s="1"/>
      <c r="L2" s="1"/>
      <c r="M2" s="1"/>
      <c r="N2" s="1"/>
      <c r="O2" s="1"/>
      <c r="P2" s="1"/>
      <c r="Q2" s="1"/>
      <c r="R2" s="1"/>
      <c r="S2" s="1"/>
      <c r="T2" s="32"/>
      <c r="U2" s="1"/>
      <c r="V2" s="32"/>
      <c r="W2" s="1"/>
      <c r="X2" s="1"/>
      <c r="Y2" s="1"/>
      <c r="Z2" s="1"/>
    </row>
    <row r="3" spans="1:26" ht="15" customHeight="1">
      <c r="A3" s="3"/>
      <c r="B3" s="3"/>
      <c r="C3" s="3"/>
      <c r="D3" s="3"/>
      <c r="E3" s="3"/>
      <c r="F3" s="3"/>
      <c r="G3" s="3"/>
      <c r="H3" s="3"/>
      <c r="I3" s="3"/>
      <c r="J3" s="3"/>
      <c r="K3" s="3"/>
      <c r="L3" s="3"/>
      <c r="M3" s="3"/>
      <c r="N3" s="3"/>
      <c r="O3" s="3"/>
      <c r="P3" s="3"/>
      <c r="Q3" s="3"/>
      <c r="R3" s="3"/>
      <c r="S3" s="3"/>
      <c r="T3" s="33"/>
      <c r="U3" s="3"/>
      <c r="V3" s="33"/>
      <c r="W3" s="3"/>
      <c r="X3" s="3"/>
      <c r="Y3" s="3"/>
      <c r="Z3" s="3"/>
    </row>
    <row r="4" spans="1:26" ht="14.4">
      <c r="D4" s="34"/>
      <c r="E4" s="35"/>
      <c r="F4" s="34"/>
      <c r="G4" s="34"/>
      <c r="H4" s="34"/>
      <c r="I4" s="34"/>
      <c r="J4" s="34"/>
      <c r="T4" s="21"/>
      <c r="V4" s="21"/>
    </row>
    <row r="5" spans="1:26" ht="106.5" customHeight="1">
      <c r="C5" s="36"/>
      <c r="D5" s="36" t="s">
        <v>97</v>
      </c>
      <c r="E5" s="36" t="s">
        <v>98</v>
      </c>
      <c r="F5" s="37" t="s">
        <v>99</v>
      </c>
      <c r="G5" s="37" t="s">
        <v>100</v>
      </c>
      <c r="H5" s="37" t="s">
        <v>101</v>
      </c>
      <c r="I5" s="37" t="s">
        <v>102</v>
      </c>
      <c r="J5" s="38" t="s">
        <v>103</v>
      </c>
      <c r="L5" s="39" t="s">
        <v>104</v>
      </c>
      <c r="N5" s="40" t="s">
        <v>105</v>
      </c>
      <c r="O5" s="40" t="s">
        <v>106</v>
      </c>
      <c r="P5" s="40" t="s">
        <v>107</v>
      </c>
      <c r="T5" s="21"/>
      <c r="V5" s="21"/>
    </row>
    <row r="6" spans="1:26" ht="13.5" customHeight="1">
      <c r="T6" s="21"/>
      <c r="V6" s="21"/>
    </row>
    <row r="7" spans="1:26" ht="28.8">
      <c r="C7" s="41" t="s">
        <v>108</v>
      </c>
      <c r="D7" s="42" t="s">
        <v>109</v>
      </c>
      <c r="E7" s="43" t="s">
        <v>991</v>
      </c>
      <c r="F7" s="44">
        <v>1</v>
      </c>
      <c r="G7" s="45"/>
      <c r="H7" s="45"/>
      <c r="I7" s="45"/>
      <c r="J7" s="46" t="s">
        <v>944</v>
      </c>
      <c r="L7" s="47"/>
      <c r="Q7" s="48" t="s">
        <v>111</v>
      </c>
      <c r="R7" s="49"/>
      <c r="S7" s="50"/>
      <c r="T7" s="51" t="s">
        <v>112</v>
      </c>
      <c r="U7" s="49"/>
      <c r="V7" s="52"/>
      <c r="W7" s="50"/>
    </row>
    <row r="8" spans="1:26" ht="14.7" thickBot="1">
      <c r="C8" s="21"/>
      <c r="D8" s="21"/>
      <c r="F8" s="21"/>
      <c r="G8" s="21"/>
      <c r="H8" s="21"/>
      <c r="I8" s="21"/>
      <c r="J8" s="21"/>
      <c r="Q8" s="53">
        <v>0</v>
      </c>
      <c r="R8" s="1"/>
      <c r="S8" s="54"/>
      <c r="T8" s="55"/>
      <c r="U8" s="1"/>
      <c r="V8" s="32"/>
      <c r="W8" s="54"/>
    </row>
    <row r="9" spans="1:26" ht="14.25" customHeight="1">
      <c r="C9" s="56" t="s">
        <v>113</v>
      </c>
      <c r="D9" s="57" t="s">
        <v>114</v>
      </c>
      <c r="E9" s="281" t="s">
        <v>945</v>
      </c>
      <c r="F9" s="59">
        <v>38</v>
      </c>
      <c r="G9" s="60" t="s">
        <v>27</v>
      </c>
      <c r="H9" s="60" t="s">
        <v>28</v>
      </c>
      <c r="I9" s="60" t="s">
        <v>949</v>
      </c>
      <c r="J9" s="61" t="str">
        <f>'3 Governance'!$E$35</f>
        <v>6 - Extensive devolution</v>
      </c>
      <c r="K9" s="62"/>
      <c r="L9" s="283" t="s">
        <v>946</v>
      </c>
      <c r="N9" s="63" t="s">
        <v>27</v>
      </c>
      <c r="O9" s="64" t="s">
        <v>27</v>
      </c>
      <c r="P9" s="63" t="s">
        <v>951</v>
      </c>
      <c r="Q9" s="53">
        <f t="shared" ref="Q9:Q16" si="0">IF(O9="Yes",Q8+1,Q8)</f>
        <v>1</v>
      </c>
      <c r="R9" s="1">
        <f t="shared" ref="R9:R16" si="1">IF(Q9-Q8=0,0,Q9)</f>
        <v>1</v>
      </c>
      <c r="S9" s="54" t="str">
        <f t="shared" ref="S9:S16" si="2">C9</f>
        <v>S1</v>
      </c>
      <c r="T9" s="55">
        <f>IF(N9="Yes",1,0)</f>
        <v>1</v>
      </c>
      <c r="U9" s="1" t="str">
        <f t="shared" ref="U9:U16" si="3">E9</f>
        <v>Provincial governments (provinsi)</v>
      </c>
      <c r="V9" s="32">
        <v>1</v>
      </c>
      <c r="W9" s="54" t="e">
        <f t="shared" ref="W9:W16" ca="1" si="4">_xludf.IFNA(VLOOKUP(V9,$T$9:$U$16,2,FALSE),"-")</f>
        <v>#NAME?</v>
      </c>
      <c r="Y9" s="65" t="str">
        <f>IF('2 Alt Structure'!$AA$6="No",'2 Structure'!E9,'2 Alt Structure'!E9)</f>
        <v>Provincial governments (provinsi)</v>
      </c>
    </row>
    <row r="10" spans="1:26" ht="14.1" customHeight="1">
      <c r="C10" s="13" t="s">
        <v>116</v>
      </c>
      <c r="D10" s="66" t="s">
        <v>117</v>
      </c>
      <c r="E10" s="280" t="s">
        <v>984</v>
      </c>
      <c r="F10" s="68">
        <v>514</v>
      </c>
      <c r="G10" s="69" t="s">
        <v>27</v>
      </c>
      <c r="H10" s="69" t="s">
        <v>27</v>
      </c>
      <c r="I10" s="69" t="s">
        <v>950</v>
      </c>
      <c r="J10" s="70" t="str">
        <f>'3 Governance'!$F$35</f>
        <v>6 - Extensive devolution</v>
      </c>
      <c r="K10" s="62"/>
      <c r="L10" s="282" t="s">
        <v>968</v>
      </c>
      <c r="N10" s="71" t="s">
        <v>27</v>
      </c>
      <c r="O10" s="72" t="s">
        <v>28</v>
      </c>
      <c r="P10" s="71" t="s">
        <v>952</v>
      </c>
      <c r="Q10" s="53">
        <f t="shared" si="0"/>
        <v>1</v>
      </c>
      <c r="R10" s="1">
        <f t="shared" si="1"/>
        <v>0</v>
      </c>
      <c r="S10" s="54" t="str">
        <f t="shared" si="2"/>
        <v>S2</v>
      </c>
      <c r="T10" s="55">
        <f>IF(N10="Yes",MAX($T$9)+1,0)</f>
        <v>2</v>
      </c>
      <c r="U10" s="1" t="str">
        <f t="shared" si="3"/>
        <v>Local governments (Kabupaten/Kota)</v>
      </c>
      <c r="V10" s="32">
        <v>2</v>
      </c>
      <c r="W10" s="54" t="e">
        <f t="shared" ca="1" si="4"/>
        <v>#NAME?</v>
      </c>
      <c r="Y10" s="73" t="str">
        <f>IF('2 Alt Structure'!$AA$6="No",'2 Structure'!E10,'2 Alt Structure'!E10)</f>
        <v>Local governments (Kabupaten/Kota)</v>
      </c>
    </row>
    <row r="11" spans="1:26" ht="14.25" customHeight="1">
      <c r="C11" s="13" t="s">
        <v>118</v>
      </c>
      <c r="D11" s="66" t="s">
        <v>119</v>
      </c>
      <c r="E11" s="280" t="s">
        <v>971</v>
      </c>
      <c r="F11" s="68">
        <v>7266</v>
      </c>
      <c r="G11" s="69" t="s">
        <v>27</v>
      </c>
      <c r="H11" s="69" t="s">
        <v>27</v>
      </c>
      <c r="I11" s="69" t="s">
        <v>950</v>
      </c>
      <c r="J11" s="70" t="str">
        <f>'3 Governance'!$G$35</f>
        <v>3 - Horizontal deconcentration</v>
      </c>
      <c r="K11" s="62"/>
      <c r="L11" s="282" t="s">
        <v>948</v>
      </c>
      <c r="N11" s="71" t="s">
        <v>27</v>
      </c>
      <c r="O11" s="72" t="s">
        <v>28</v>
      </c>
      <c r="P11" s="71" t="s">
        <v>21</v>
      </c>
      <c r="Q11" s="53">
        <f t="shared" si="0"/>
        <v>1</v>
      </c>
      <c r="R11" s="1">
        <f t="shared" si="1"/>
        <v>0</v>
      </c>
      <c r="S11" s="54" t="str">
        <f t="shared" si="2"/>
        <v>S3</v>
      </c>
      <c r="T11" s="55">
        <f>IF(N11="Yes",MAX($T$9:$T$10)+1,0)</f>
        <v>3</v>
      </c>
      <c r="U11" s="1" t="str">
        <f t="shared" si="3"/>
        <v>District administration (kecamatan/distrik)</v>
      </c>
      <c r="V11" s="32">
        <v>3</v>
      </c>
      <c r="W11" s="54" t="e">
        <f t="shared" ca="1" si="4"/>
        <v>#NAME?</v>
      </c>
      <c r="Y11" s="73" t="str">
        <f>IF('2 Alt Structure'!$AA$6="No",'2 Structure'!E11,'2 Alt Structure'!E11)</f>
        <v>District administration (kecamatan/distrik)</v>
      </c>
    </row>
    <row r="12" spans="1:26" ht="14.1" customHeight="1">
      <c r="C12" s="13" t="s">
        <v>120</v>
      </c>
      <c r="D12" s="66" t="s">
        <v>121</v>
      </c>
      <c r="E12" s="280" t="s">
        <v>972</v>
      </c>
      <c r="F12" s="68">
        <v>83467</v>
      </c>
      <c r="G12" s="69" t="s">
        <v>27</v>
      </c>
      <c r="H12" s="69" t="s">
        <v>28</v>
      </c>
      <c r="I12" s="69" t="s">
        <v>950</v>
      </c>
      <c r="J12" s="70" t="str">
        <f>'3 Governance'!$H$35</f>
        <v>4 - Hybrid institution</v>
      </c>
      <c r="K12" s="62"/>
      <c r="L12" s="282" t="s">
        <v>947</v>
      </c>
      <c r="N12" s="71" t="s">
        <v>27</v>
      </c>
      <c r="O12" s="72" t="s">
        <v>28</v>
      </c>
      <c r="P12" s="71" t="s">
        <v>953</v>
      </c>
      <c r="Q12" s="53">
        <f t="shared" si="0"/>
        <v>1</v>
      </c>
      <c r="R12" s="1">
        <f t="shared" si="1"/>
        <v>0</v>
      </c>
      <c r="S12" s="54" t="str">
        <f t="shared" si="2"/>
        <v>S4</v>
      </c>
      <c r="T12" s="55">
        <f>IF(N12="Yes",MAX($T$9:$T$11)+1,0)</f>
        <v>4</v>
      </c>
      <c r="U12" s="1" t="str">
        <f t="shared" si="3"/>
        <v>Village level (kelurahan/desa/kampung)</v>
      </c>
      <c r="V12" s="32">
        <v>4</v>
      </c>
      <c r="W12" s="54" t="e">
        <f t="shared" ca="1" si="4"/>
        <v>#NAME?</v>
      </c>
      <c r="Y12" s="73" t="str">
        <f>IF('2 Alt Structure'!$AA$6="No",'2 Structure'!E12,'2 Alt Structure'!E12)</f>
        <v>Village level (kelurahan/desa/kampung)</v>
      </c>
    </row>
    <row r="13" spans="1:26" ht="14.25" customHeight="1">
      <c r="C13" s="13" t="s">
        <v>122</v>
      </c>
      <c r="D13" s="66" t="s">
        <v>123</v>
      </c>
      <c r="E13" s="67" t="s">
        <v>49</v>
      </c>
      <c r="F13" s="68"/>
      <c r="G13" s="69" t="s">
        <v>115</v>
      </c>
      <c r="H13" s="69" t="s">
        <v>115</v>
      </c>
      <c r="I13" s="69" t="s">
        <v>115</v>
      </c>
      <c r="J13" s="70" t="str">
        <f>'3 Governance'!$I$35</f>
        <v>…</v>
      </c>
      <c r="K13" s="62"/>
      <c r="L13" s="16"/>
      <c r="N13" s="71" t="s">
        <v>27</v>
      </c>
      <c r="O13" s="72" t="s">
        <v>28</v>
      </c>
      <c r="P13" s="71" t="s">
        <v>21</v>
      </c>
      <c r="Q13" s="53">
        <f t="shared" si="0"/>
        <v>1</v>
      </c>
      <c r="R13" s="1">
        <f t="shared" si="1"/>
        <v>0</v>
      </c>
      <c r="S13" s="54" t="str">
        <f t="shared" si="2"/>
        <v>S5</v>
      </c>
      <c r="T13" s="55">
        <f>IF(N13="Yes",MAX($T$9:$T$12)+1,0)</f>
        <v>5</v>
      </c>
      <c r="U13" s="1" t="str">
        <f t="shared" si="3"/>
        <v>-</v>
      </c>
      <c r="V13" s="32">
        <v>5</v>
      </c>
      <c r="W13" s="54" t="e">
        <f t="shared" ca="1" si="4"/>
        <v>#NAME?</v>
      </c>
      <c r="Y13" s="74" t="str">
        <f>IF('2 Alt Structure'!$AA$6="No",'2 Structure'!E13,'2 Alt Structure'!I9)</f>
        <v>-</v>
      </c>
    </row>
    <row r="14" spans="1:26" ht="14.25" customHeight="1">
      <c r="C14" s="13" t="s">
        <v>124</v>
      </c>
      <c r="D14" s="66" t="s">
        <v>125</v>
      </c>
      <c r="E14" s="67" t="s">
        <v>49</v>
      </c>
      <c r="F14" s="68"/>
      <c r="G14" s="69" t="s">
        <v>115</v>
      </c>
      <c r="H14" s="69" t="s">
        <v>115</v>
      </c>
      <c r="I14" s="69" t="s">
        <v>115</v>
      </c>
      <c r="J14" s="70" t="str">
        <f>'3 Governance'!$J$35</f>
        <v>…</v>
      </c>
      <c r="K14" s="62"/>
      <c r="L14" s="16"/>
      <c r="N14" s="71" t="s">
        <v>27</v>
      </c>
      <c r="O14" s="72" t="s">
        <v>28</v>
      </c>
      <c r="P14" s="71" t="s">
        <v>21</v>
      </c>
      <c r="Q14" s="53">
        <f t="shared" si="0"/>
        <v>1</v>
      </c>
      <c r="R14" s="1">
        <f t="shared" si="1"/>
        <v>0</v>
      </c>
      <c r="S14" s="54" t="str">
        <f t="shared" si="2"/>
        <v>S6</v>
      </c>
      <c r="T14" s="55">
        <f>IF(N14="Yes",MAX($T$9:$T$13)+1,0)</f>
        <v>6</v>
      </c>
      <c r="U14" s="1" t="str">
        <f t="shared" si="3"/>
        <v>-</v>
      </c>
      <c r="V14" s="32">
        <v>6</v>
      </c>
      <c r="W14" s="54" t="e">
        <f t="shared" ca="1" si="4"/>
        <v>#NAME?</v>
      </c>
      <c r="Y14" s="74" t="str">
        <f>IF('2 Alt Structure'!$AA$6="No",'2 Structure'!E14,'2 Alt Structure'!I10)</f>
        <v>-</v>
      </c>
    </row>
    <row r="15" spans="1:26" ht="14.25" customHeight="1">
      <c r="C15" s="13" t="s">
        <v>126</v>
      </c>
      <c r="D15" s="66" t="s">
        <v>127</v>
      </c>
      <c r="E15" s="67" t="s">
        <v>49</v>
      </c>
      <c r="F15" s="68"/>
      <c r="G15" s="69" t="s">
        <v>115</v>
      </c>
      <c r="H15" s="69" t="s">
        <v>115</v>
      </c>
      <c r="I15" s="69" t="s">
        <v>115</v>
      </c>
      <c r="J15" s="70" t="str">
        <f>'3 Governance'!$K$35</f>
        <v>…</v>
      </c>
      <c r="K15" s="62"/>
      <c r="L15" s="16"/>
      <c r="N15" s="71" t="s">
        <v>28</v>
      </c>
      <c r="O15" s="72" t="s">
        <v>28</v>
      </c>
      <c r="P15" s="71" t="s">
        <v>21</v>
      </c>
      <c r="Q15" s="53">
        <f t="shared" si="0"/>
        <v>1</v>
      </c>
      <c r="R15" s="1">
        <f t="shared" si="1"/>
        <v>0</v>
      </c>
      <c r="S15" s="54" t="str">
        <f t="shared" si="2"/>
        <v>S7</v>
      </c>
      <c r="T15" s="55">
        <f>IF(N15="Yes",MAX($T$9:$T$14)+1,0)</f>
        <v>0</v>
      </c>
      <c r="U15" s="1" t="str">
        <f t="shared" si="3"/>
        <v>-</v>
      </c>
      <c r="V15" s="32">
        <v>7</v>
      </c>
      <c r="W15" s="54" t="e">
        <f t="shared" ca="1" si="4"/>
        <v>#NAME?</v>
      </c>
      <c r="Y15" s="74" t="str">
        <f>IF('2 Alt Structure'!$AA$6="No",'2 Structure'!E15,'2 Alt Structure'!I11)</f>
        <v>-</v>
      </c>
    </row>
    <row r="16" spans="1:26" ht="14.25" customHeight="1">
      <c r="C16" s="17" t="s">
        <v>128</v>
      </c>
      <c r="D16" s="75" t="s">
        <v>129</v>
      </c>
      <c r="E16" s="76" t="s">
        <v>49</v>
      </c>
      <c r="F16" s="77"/>
      <c r="G16" s="78" t="s">
        <v>115</v>
      </c>
      <c r="H16" s="78" t="s">
        <v>115</v>
      </c>
      <c r="I16" s="78" t="s">
        <v>115</v>
      </c>
      <c r="J16" s="79" t="str">
        <f>'3 Governance'!$L$35</f>
        <v>…</v>
      </c>
      <c r="K16" s="62"/>
      <c r="L16" s="20"/>
      <c r="N16" s="80" t="s">
        <v>28</v>
      </c>
      <c r="O16" s="81" t="s">
        <v>28</v>
      </c>
      <c r="P16" s="80" t="s">
        <v>21</v>
      </c>
      <c r="Q16" s="82">
        <f t="shared" si="0"/>
        <v>1</v>
      </c>
      <c r="R16" s="83">
        <f t="shared" si="1"/>
        <v>0</v>
      </c>
      <c r="S16" s="84" t="str">
        <f t="shared" si="2"/>
        <v>S8</v>
      </c>
      <c r="T16" s="85">
        <f>IF(N16="Yes",MAX($T$9:$T$15)+1,0)</f>
        <v>0</v>
      </c>
      <c r="U16" s="83" t="str">
        <f t="shared" si="3"/>
        <v>-</v>
      </c>
      <c r="V16" s="86">
        <v>8</v>
      </c>
      <c r="W16" s="84" t="e">
        <f t="shared" ca="1" si="4"/>
        <v>#NAME?</v>
      </c>
      <c r="Y16" s="87" t="str">
        <f>IF('2 Alt Structure'!$AA$6="No",'2 Structure'!E16,'2 Alt Structure'!I12)</f>
        <v>-</v>
      </c>
    </row>
    <row r="17" spans="1:26" ht="14.4">
      <c r="D17" s="21"/>
      <c r="F17" s="21"/>
      <c r="G17" s="21"/>
      <c r="H17" s="21"/>
      <c r="I17" s="21"/>
      <c r="J17" s="21"/>
      <c r="T17" s="21"/>
      <c r="V17" s="21"/>
    </row>
    <row r="18" spans="1:26" ht="14.4">
      <c r="A18" s="29"/>
      <c r="B18" s="29"/>
      <c r="C18" s="29"/>
      <c r="D18" s="30"/>
      <c r="E18" s="29"/>
      <c r="F18" s="30"/>
      <c r="G18" s="30"/>
      <c r="H18" s="30"/>
      <c r="I18" s="30"/>
      <c r="J18" s="30"/>
      <c r="K18" s="29"/>
      <c r="L18" s="29"/>
      <c r="M18" s="29"/>
      <c r="N18" s="29"/>
      <c r="O18" s="29"/>
      <c r="P18" s="29"/>
      <c r="Q18" s="29"/>
      <c r="R18" s="29"/>
      <c r="S18" s="29"/>
      <c r="T18" s="30"/>
      <c r="U18" s="29"/>
      <c r="V18" s="30"/>
      <c r="W18" s="29"/>
      <c r="X18" s="29"/>
      <c r="Y18" s="29"/>
      <c r="Z18" s="29"/>
    </row>
    <row r="19" spans="1:26" ht="14.4">
      <c r="D19" s="21"/>
      <c r="F19" s="21"/>
      <c r="G19" s="21"/>
      <c r="H19" s="21"/>
      <c r="I19" s="21"/>
      <c r="J19" s="21"/>
      <c r="T19" s="21"/>
      <c r="V19" s="21"/>
    </row>
    <row r="20" spans="1:26" ht="14.4">
      <c r="D20" s="21"/>
      <c r="F20" s="21"/>
      <c r="G20" s="21"/>
      <c r="H20" s="21"/>
      <c r="I20" s="21"/>
      <c r="J20" s="21"/>
      <c r="T20" s="21"/>
      <c r="V20" s="21"/>
    </row>
    <row r="21" spans="1:26" ht="15.75" customHeight="1">
      <c r="D21" s="21"/>
      <c r="F21" s="21"/>
      <c r="G21" s="21"/>
      <c r="H21" s="21"/>
      <c r="I21" s="21"/>
      <c r="J21" s="21"/>
      <c r="T21" s="21"/>
      <c r="V21" s="21"/>
    </row>
    <row r="22" spans="1:26" ht="15.75" customHeight="1">
      <c r="D22" s="21"/>
      <c r="F22" s="21"/>
      <c r="G22" s="21"/>
      <c r="H22" s="21"/>
      <c r="I22" s="21"/>
      <c r="J22" s="21"/>
      <c r="T22" s="21"/>
      <c r="V22" s="21"/>
    </row>
    <row r="23" spans="1:26" ht="15.75" customHeight="1">
      <c r="D23" s="21"/>
      <c r="F23" s="21"/>
      <c r="G23" s="21"/>
      <c r="H23" s="21"/>
      <c r="I23" s="21"/>
      <c r="J23" s="21"/>
      <c r="T23" s="21"/>
      <c r="V23" s="21"/>
    </row>
    <row r="24" spans="1:26" ht="15.75" customHeight="1">
      <c r="D24" s="21"/>
      <c r="F24" s="21"/>
      <c r="G24" s="21"/>
      <c r="H24" s="21"/>
      <c r="I24" s="21"/>
      <c r="J24" s="21"/>
      <c r="T24" s="21"/>
      <c r="V24" s="21"/>
    </row>
    <row r="25" spans="1:26" ht="15.75" customHeight="1">
      <c r="D25" s="21"/>
      <c r="F25" s="21"/>
      <c r="G25" s="21"/>
      <c r="H25" s="21"/>
      <c r="I25" s="21"/>
      <c r="J25" s="21"/>
      <c r="T25" s="21"/>
      <c r="V25" s="21"/>
    </row>
    <row r="26" spans="1:26" ht="15.75" customHeight="1">
      <c r="T26" s="21"/>
      <c r="V26" s="21"/>
    </row>
    <row r="27" spans="1:26" ht="15.75" customHeight="1">
      <c r="Q27" s="88" t="str">
        <f>Q7</f>
        <v>LoGICA</v>
      </c>
      <c r="R27" s="89"/>
      <c r="S27" s="90"/>
      <c r="T27" s="91" t="str">
        <f>T7</f>
        <v>Country Profile</v>
      </c>
      <c r="U27" s="89"/>
      <c r="V27" s="92"/>
      <c r="W27" s="93"/>
    </row>
    <row r="28" spans="1:26" ht="15.75" customHeight="1">
      <c r="Q28" s="94"/>
      <c r="R28" s="1"/>
      <c r="S28" s="54"/>
      <c r="T28" s="55"/>
      <c r="U28" s="1"/>
      <c r="V28" s="32"/>
      <c r="W28" s="95"/>
    </row>
    <row r="29" spans="1:26" ht="15.75" customHeight="1">
      <c r="Q29" s="94">
        <f>IF('2 Alt Structure'!$AA$6="No",'2 Structure'!Q9,'2 Alt Structure'!AA9)</f>
        <v>1</v>
      </c>
      <c r="R29" s="1">
        <f>IF('2 Alt Structure'!$AA$6="No",'2 Structure'!R9,'2 Alt Structure'!AB9)</f>
        <v>1</v>
      </c>
      <c r="S29" s="54" t="str">
        <f>IF('2 Alt Structure'!$AA$6="No",'2 Structure'!S9,'2 Alt Structure'!AC9)</f>
        <v>S1</v>
      </c>
      <c r="T29" s="55">
        <f>IF('2 Alt Structure'!$AA$6="No",'2 Structure'!T9,'2 Alt Structure'!AD9)</f>
        <v>1</v>
      </c>
      <c r="U29" s="1" t="str">
        <f>IF('2 Alt Structure'!$AA$6="No",'2 Structure'!U9,'2 Alt Structure'!AE9)</f>
        <v>Provincial governments (provinsi)</v>
      </c>
      <c r="V29" s="32">
        <f>IF('2 Alt Structure'!$AA$6="No",'2 Structure'!V9,'2 Alt Structure'!AF9)</f>
        <v>1</v>
      </c>
      <c r="W29" s="95" t="e">
        <f ca="1">IF('2 Alt Structure'!$AA$6="No",'2 Structure'!W9,'2 Alt Structure'!AG9)</f>
        <v>#NAME?</v>
      </c>
    </row>
    <row r="30" spans="1:26" ht="15.75" customHeight="1">
      <c r="D30" s="21"/>
      <c r="F30" s="21"/>
      <c r="G30" s="21"/>
      <c r="H30" s="21"/>
      <c r="I30" s="21"/>
      <c r="J30" s="21"/>
      <c r="Q30" s="94">
        <f>IF('2 Alt Structure'!$AA$6="No",'2 Structure'!Q10,'2 Alt Structure'!AA10)</f>
        <v>1</v>
      </c>
      <c r="R30" s="1">
        <f>IF('2 Alt Structure'!$AA$6="No",'2 Structure'!R10,'2 Alt Structure'!AB10)</f>
        <v>0</v>
      </c>
      <c r="S30" s="54" t="str">
        <f>IF('2 Alt Structure'!$AA$6="No",'2 Structure'!S10,'2 Alt Structure'!AC10)</f>
        <v>S2</v>
      </c>
      <c r="T30" s="55">
        <f>IF('2 Alt Structure'!$AA$6="No",'2 Structure'!T10,'2 Alt Structure'!AD10)</f>
        <v>2</v>
      </c>
      <c r="U30" s="1" t="str">
        <f>IF('2 Alt Structure'!$AA$6="No",'2 Structure'!U10,'2 Alt Structure'!AE10)</f>
        <v>Local governments (Kabupaten/Kota)</v>
      </c>
      <c r="V30" s="32">
        <f>IF('2 Alt Structure'!$AA$6="No",'2 Structure'!V10,'2 Alt Structure'!AF10)</f>
        <v>2</v>
      </c>
      <c r="W30" s="95" t="e">
        <f ca="1">IF('2 Alt Structure'!$AA$6="No",'2 Structure'!W10,'2 Alt Structure'!AG10)</f>
        <v>#NAME?</v>
      </c>
    </row>
    <row r="31" spans="1:26" ht="15.75" customHeight="1">
      <c r="D31" s="21"/>
      <c r="F31" s="21"/>
      <c r="G31" s="21"/>
      <c r="H31" s="21"/>
      <c r="I31" s="21"/>
      <c r="J31" s="21"/>
      <c r="Q31" s="94">
        <f>IF('2 Alt Structure'!$AA$6="No",'2 Structure'!Q11,'2 Alt Structure'!AA11)</f>
        <v>1</v>
      </c>
      <c r="R31" s="1">
        <f>IF('2 Alt Structure'!$AA$6="No",'2 Structure'!R11,'2 Alt Structure'!AB11)</f>
        <v>0</v>
      </c>
      <c r="S31" s="54" t="str">
        <f>IF('2 Alt Structure'!$AA$6="No",'2 Structure'!S11,'2 Alt Structure'!AC11)</f>
        <v>S3</v>
      </c>
      <c r="T31" s="55">
        <f>IF('2 Alt Structure'!$AA$6="No",'2 Structure'!T11,'2 Alt Structure'!AD11)</f>
        <v>3</v>
      </c>
      <c r="U31" s="1" t="str">
        <f>IF('2 Alt Structure'!$AA$6="No",'2 Structure'!U11,'2 Alt Structure'!AE11)</f>
        <v>District administration (kecamatan/distrik)</v>
      </c>
      <c r="V31" s="32">
        <f>IF('2 Alt Structure'!$AA$6="No",'2 Structure'!V11,'2 Alt Structure'!AF11)</f>
        <v>3</v>
      </c>
      <c r="W31" s="95" t="e">
        <f ca="1">IF('2 Alt Structure'!$AA$6="No",'2 Structure'!W11,'2 Alt Structure'!AG11)</f>
        <v>#NAME?</v>
      </c>
    </row>
    <row r="32" spans="1:26" ht="15.75" customHeight="1">
      <c r="D32" s="21"/>
      <c r="F32" s="21"/>
      <c r="G32" s="21"/>
      <c r="H32" s="21"/>
      <c r="I32" s="21"/>
      <c r="J32" s="21"/>
      <c r="Q32" s="94">
        <f>IF('2 Alt Structure'!$AA$6="No",'2 Structure'!Q12,'2 Alt Structure'!AA12)</f>
        <v>1</v>
      </c>
      <c r="R32" s="1">
        <f>IF('2 Alt Structure'!$AA$6="No",'2 Structure'!R12,'2 Alt Structure'!AB12)</f>
        <v>0</v>
      </c>
      <c r="S32" s="54" t="str">
        <f>IF('2 Alt Structure'!$AA$6="No",'2 Structure'!S12,'2 Alt Structure'!AC12)</f>
        <v>S4</v>
      </c>
      <c r="T32" s="55">
        <f>IF('2 Alt Structure'!$AA$6="No",'2 Structure'!T12,'2 Alt Structure'!AD12)</f>
        <v>4</v>
      </c>
      <c r="U32" s="1" t="str">
        <f>IF('2 Alt Structure'!$AA$6="No",'2 Structure'!U12,'2 Alt Structure'!AE12)</f>
        <v>Village level (kelurahan/desa/kampung)</v>
      </c>
      <c r="V32" s="32">
        <f>IF('2 Alt Structure'!$AA$6="No",'2 Structure'!V12,'2 Alt Structure'!AF12)</f>
        <v>4</v>
      </c>
      <c r="W32" s="95" t="e">
        <f ca="1">IF('2 Alt Structure'!$AA$6="No",'2 Structure'!W12,'2 Alt Structure'!AG12)</f>
        <v>#NAME?</v>
      </c>
    </row>
    <row r="33" spans="4:23" ht="15.75" customHeight="1">
      <c r="D33" s="21"/>
      <c r="F33" s="21"/>
      <c r="G33" s="21"/>
      <c r="H33" s="21"/>
      <c r="I33" s="21"/>
      <c r="J33" s="21"/>
      <c r="Q33" s="94">
        <f>IF('2 Alt Structure'!$AA$6="No",'2 Structure'!Q13,'2 Alt Structure'!AA13)</f>
        <v>1</v>
      </c>
      <c r="R33" s="1">
        <f>IF('2 Alt Structure'!$AA$6="No",'2 Structure'!R13,'2 Alt Structure'!AB13)</f>
        <v>0</v>
      </c>
      <c r="S33" s="54" t="str">
        <f>IF('2 Alt Structure'!$AA$6="No",'2 Structure'!S13,'2 Alt Structure'!AC13)</f>
        <v>S5</v>
      </c>
      <c r="T33" s="55">
        <f>IF('2 Alt Structure'!$AA$6="No",'2 Structure'!T13,'2 Alt Structure'!AD13)</f>
        <v>5</v>
      </c>
      <c r="U33" s="1" t="str">
        <f>IF('2 Alt Structure'!$AA$6="No",'2 Structure'!U13,'2 Alt Structure'!AE13)</f>
        <v>-</v>
      </c>
      <c r="V33" s="32">
        <f>IF('2 Alt Structure'!$AA$6="No",'2 Structure'!V13,'2 Alt Structure'!AF13)</f>
        <v>5</v>
      </c>
      <c r="W33" s="95" t="e">
        <f ca="1">IF('2 Alt Structure'!$AA$6="No",'2 Structure'!W13,'2 Alt Structure'!AG13)</f>
        <v>#NAME?</v>
      </c>
    </row>
    <row r="34" spans="4:23" ht="15.75" customHeight="1">
      <c r="D34" s="21"/>
      <c r="F34" s="21"/>
      <c r="G34" s="21"/>
      <c r="H34" s="21"/>
      <c r="I34" s="21"/>
      <c r="J34" s="21"/>
      <c r="Q34" s="94">
        <f>IF('2 Alt Structure'!$AA$6="No",'2 Structure'!Q14,'2 Alt Structure'!AA14)</f>
        <v>1</v>
      </c>
      <c r="R34" s="1">
        <f>IF('2 Alt Structure'!$AA$6="No",'2 Structure'!R14,'2 Alt Structure'!AB14)</f>
        <v>0</v>
      </c>
      <c r="S34" s="54" t="str">
        <f>IF('2 Alt Structure'!$AA$6="No",'2 Structure'!S14,'2 Alt Structure'!AC14)</f>
        <v>S6</v>
      </c>
      <c r="T34" s="55">
        <f>IF('2 Alt Structure'!$AA$6="No",'2 Structure'!T14,'2 Alt Structure'!AD14)</f>
        <v>6</v>
      </c>
      <c r="U34" s="1" t="str">
        <f>IF('2 Alt Structure'!$AA$6="No",'2 Structure'!U14,'2 Alt Structure'!AE14)</f>
        <v>-</v>
      </c>
      <c r="V34" s="32">
        <f>IF('2 Alt Structure'!$AA$6="No",'2 Structure'!V14,'2 Alt Structure'!AF14)</f>
        <v>6</v>
      </c>
      <c r="W34" s="95" t="e">
        <f ca="1">IF('2 Alt Structure'!$AA$6="No",'2 Structure'!W14,'2 Alt Structure'!AG14)</f>
        <v>#NAME?</v>
      </c>
    </row>
    <row r="35" spans="4:23" ht="15.75" customHeight="1">
      <c r="D35" s="21"/>
      <c r="F35" s="21"/>
      <c r="G35" s="21"/>
      <c r="H35" s="21"/>
      <c r="I35" s="21"/>
      <c r="J35" s="21"/>
      <c r="Q35" s="94">
        <f>IF('2 Alt Structure'!$AA$6="No",'2 Structure'!Q15,'2 Alt Structure'!AA15)</f>
        <v>1</v>
      </c>
      <c r="R35" s="1">
        <f>IF('2 Alt Structure'!$AA$6="No",'2 Structure'!R15,'2 Alt Structure'!AB15)</f>
        <v>0</v>
      </c>
      <c r="S35" s="54" t="str">
        <f>IF('2 Alt Structure'!$AA$6="No",'2 Structure'!S15,'2 Alt Structure'!AC15)</f>
        <v>S7</v>
      </c>
      <c r="T35" s="55">
        <f>IF('2 Alt Structure'!$AA$6="No",'2 Structure'!T15,'2 Alt Structure'!AD15)</f>
        <v>0</v>
      </c>
      <c r="U35" s="1" t="str">
        <f>IF('2 Alt Structure'!$AA$6="No",'2 Structure'!U15,'2 Alt Structure'!AE15)</f>
        <v>-</v>
      </c>
      <c r="V35" s="32">
        <f>IF('2 Alt Structure'!$AA$6="No",'2 Structure'!V15,'2 Alt Structure'!AF15)</f>
        <v>7</v>
      </c>
      <c r="W35" s="95" t="e">
        <f ca="1">IF('2 Alt Structure'!$AA$6="No",'2 Structure'!W15,'2 Alt Structure'!AG15)</f>
        <v>#NAME?</v>
      </c>
    </row>
    <row r="36" spans="4:23" ht="15.75" customHeight="1">
      <c r="D36" s="21"/>
      <c r="F36" s="21"/>
      <c r="G36" s="21"/>
      <c r="H36" s="21"/>
      <c r="I36" s="21"/>
      <c r="J36" s="21"/>
      <c r="Q36" s="96">
        <f>IF('2 Alt Structure'!$AA$6="No",'2 Structure'!Q16,'2 Alt Structure'!AA16)</f>
        <v>1</v>
      </c>
      <c r="R36" s="3">
        <f>IF('2 Alt Structure'!$AA$6="No",'2 Structure'!R16,'2 Alt Structure'!AB16)</f>
        <v>0</v>
      </c>
      <c r="S36" s="97" t="str">
        <f>IF('2 Alt Structure'!$AA$6="No",'2 Structure'!S16,'2 Alt Structure'!AC16)</f>
        <v>S8</v>
      </c>
      <c r="T36" s="98">
        <f>IF('2 Alt Structure'!$AA$6="No",'2 Structure'!T16,'2 Alt Structure'!AD16)</f>
        <v>0</v>
      </c>
      <c r="U36" s="3" t="str">
        <f>IF('2 Alt Structure'!$AA$6="No",'2 Structure'!U16,'2 Alt Structure'!AE16)</f>
        <v>-</v>
      </c>
      <c r="V36" s="33">
        <f>IF('2 Alt Structure'!$AA$6="No",'2 Structure'!V16,'2 Alt Structure'!AF16)</f>
        <v>8</v>
      </c>
      <c r="W36" s="99" t="e">
        <f ca="1">IF('2 Alt Structure'!$AA$6="No",'2 Structure'!W16,'2 Alt Structure'!AG16)</f>
        <v>#NAME?</v>
      </c>
    </row>
    <row r="37" spans="4:23" ht="15.75" customHeight="1">
      <c r="D37" s="21"/>
      <c r="F37" s="21"/>
      <c r="G37" s="21"/>
      <c r="H37" s="21"/>
      <c r="I37" s="21"/>
      <c r="J37" s="21"/>
      <c r="T37" s="21"/>
      <c r="V37" s="21"/>
    </row>
    <row r="38" spans="4:23" ht="15.75" customHeight="1">
      <c r="D38" s="21"/>
      <c r="F38" s="21"/>
      <c r="G38" s="21"/>
      <c r="H38" s="21"/>
      <c r="I38" s="21"/>
      <c r="J38" s="21"/>
      <c r="T38" s="21"/>
      <c r="V38" s="21"/>
    </row>
    <row r="39" spans="4:23" ht="15.75" customHeight="1">
      <c r="D39" s="21"/>
      <c r="F39" s="21"/>
      <c r="G39" s="21"/>
      <c r="H39" s="21"/>
      <c r="I39" s="21"/>
      <c r="J39" s="21"/>
      <c r="T39" s="21"/>
      <c r="V39" s="21"/>
    </row>
    <row r="40" spans="4:23" ht="15.75" customHeight="1">
      <c r="D40" s="21"/>
      <c r="F40" s="21"/>
      <c r="G40" s="21"/>
      <c r="H40" s="21"/>
      <c r="I40" s="21"/>
      <c r="J40" s="21"/>
      <c r="T40" s="21"/>
      <c r="V40" s="21"/>
    </row>
    <row r="41" spans="4:23" ht="15.75" customHeight="1">
      <c r="D41" s="21"/>
      <c r="F41" s="21"/>
      <c r="G41" s="21"/>
      <c r="H41" s="21"/>
      <c r="I41" s="21"/>
      <c r="J41" s="21"/>
      <c r="T41" s="21"/>
      <c r="V41" s="21"/>
    </row>
    <row r="42" spans="4:23" ht="15.75" customHeight="1">
      <c r="D42" s="21"/>
      <c r="F42" s="21"/>
      <c r="G42" s="21"/>
      <c r="H42" s="21"/>
      <c r="I42" s="21"/>
      <c r="J42" s="21"/>
      <c r="T42" s="21"/>
      <c r="V42" s="21"/>
    </row>
    <row r="43" spans="4:23" ht="15.75" customHeight="1">
      <c r="D43" s="21"/>
      <c r="F43" s="21"/>
      <c r="G43" s="21"/>
      <c r="H43" s="21"/>
      <c r="I43" s="21"/>
      <c r="J43" s="21"/>
      <c r="T43" s="21"/>
      <c r="V43" s="21"/>
    </row>
    <row r="44" spans="4:23" ht="15.75" customHeight="1">
      <c r="D44" s="21"/>
      <c r="F44" s="21"/>
      <c r="G44" s="21"/>
      <c r="H44" s="21"/>
      <c r="I44" s="21"/>
      <c r="J44" s="21"/>
      <c r="T44" s="21"/>
      <c r="V44" s="21"/>
    </row>
    <row r="45" spans="4:23" ht="15.75" customHeight="1">
      <c r="D45" s="21"/>
      <c r="F45" s="21"/>
      <c r="G45" s="21"/>
      <c r="H45" s="21"/>
      <c r="I45" s="21"/>
      <c r="J45" s="21"/>
      <c r="T45" s="21"/>
      <c r="V45" s="21"/>
    </row>
    <row r="46" spans="4:23" ht="15.75" customHeight="1">
      <c r="D46" s="21"/>
      <c r="F46" s="21"/>
      <c r="G46" s="21"/>
      <c r="H46" s="21"/>
      <c r="I46" s="21"/>
      <c r="J46" s="21"/>
      <c r="T46" s="21"/>
      <c r="V46" s="21"/>
    </row>
    <row r="47" spans="4:23" ht="15.75" customHeight="1">
      <c r="D47" s="21"/>
      <c r="F47" s="21"/>
      <c r="G47" s="21"/>
      <c r="H47" s="21"/>
      <c r="I47" s="21"/>
      <c r="J47" s="21"/>
      <c r="T47" s="21"/>
      <c r="V47" s="21"/>
    </row>
    <row r="48" spans="4:23" ht="15.75" customHeight="1">
      <c r="D48" s="21"/>
      <c r="F48" s="21"/>
      <c r="G48" s="21"/>
      <c r="H48" s="21"/>
      <c r="I48" s="21"/>
      <c r="J48" s="21"/>
      <c r="T48" s="21"/>
      <c r="V48" s="21"/>
    </row>
    <row r="49" spans="4:22" ht="15.75" customHeight="1">
      <c r="D49" s="21"/>
      <c r="F49" s="21"/>
      <c r="G49" s="21"/>
      <c r="H49" s="21"/>
      <c r="I49" s="21"/>
      <c r="J49" s="21"/>
      <c r="T49" s="21"/>
      <c r="V49" s="21"/>
    </row>
    <row r="50" spans="4:22" ht="15.75" customHeight="1">
      <c r="D50" s="21"/>
      <c r="F50" s="21"/>
      <c r="G50" s="21"/>
      <c r="H50" s="21"/>
      <c r="I50" s="21"/>
      <c r="J50" s="21"/>
      <c r="T50" s="21"/>
      <c r="V50" s="21"/>
    </row>
    <row r="51" spans="4:22" ht="15.75" customHeight="1">
      <c r="D51" s="21"/>
      <c r="F51" s="21"/>
      <c r="G51" s="21"/>
      <c r="H51" s="21"/>
      <c r="I51" s="21"/>
      <c r="J51" s="21"/>
      <c r="T51" s="21"/>
      <c r="V51" s="21"/>
    </row>
    <row r="52" spans="4:22" ht="15.75" customHeight="1">
      <c r="D52" s="21"/>
      <c r="F52" s="21"/>
      <c r="G52" s="21"/>
      <c r="H52" s="21"/>
      <c r="I52" s="21"/>
      <c r="J52" s="21"/>
      <c r="T52" s="21"/>
      <c r="V52" s="21"/>
    </row>
    <row r="53" spans="4:22" ht="15.75" customHeight="1">
      <c r="D53" s="21"/>
      <c r="F53" s="21"/>
      <c r="G53" s="21"/>
      <c r="H53" s="21"/>
      <c r="I53" s="21"/>
      <c r="J53" s="21"/>
      <c r="T53" s="21"/>
      <c r="V53" s="21"/>
    </row>
    <row r="54" spans="4:22" ht="15.75" customHeight="1">
      <c r="D54" s="21"/>
      <c r="F54" s="21"/>
      <c r="G54" s="21"/>
      <c r="H54" s="21"/>
      <c r="I54" s="21"/>
      <c r="J54" s="21"/>
      <c r="T54" s="21"/>
      <c r="V54" s="21"/>
    </row>
    <row r="55" spans="4:22" ht="15.75" customHeight="1">
      <c r="D55" s="21"/>
      <c r="F55" s="21"/>
      <c r="G55" s="21"/>
      <c r="H55" s="21"/>
      <c r="I55" s="21"/>
      <c r="J55" s="21"/>
      <c r="T55" s="21"/>
      <c r="V55" s="21"/>
    </row>
    <row r="56" spans="4:22" ht="15.75" customHeight="1">
      <c r="D56" s="21"/>
      <c r="F56" s="21"/>
      <c r="G56" s="21"/>
      <c r="H56" s="21"/>
      <c r="I56" s="21"/>
      <c r="J56" s="21"/>
      <c r="T56" s="21"/>
      <c r="V56" s="21"/>
    </row>
    <row r="57" spans="4:22" ht="15.75" customHeight="1">
      <c r="D57" s="21"/>
      <c r="F57" s="21"/>
      <c r="G57" s="21"/>
      <c r="H57" s="21"/>
      <c r="I57" s="21"/>
      <c r="J57" s="21"/>
      <c r="T57" s="21"/>
      <c r="V57" s="21"/>
    </row>
    <row r="58" spans="4:22" ht="15.75" customHeight="1">
      <c r="D58" s="21"/>
      <c r="F58" s="21"/>
      <c r="G58" s="21"/>
      <c r="H58" s="21"/>
      <c r="I58" s="21"/>
      <c r="J58" s="21"/>
      <c r="T58" s="21"/>
      <c r="V58" s="21"/>
    </row>
    <row r="59" spans="4:22" ht="15.75" customHeight="1">
      <c r="D59" s="21"/>
      <c r="F59" s="21"/>
      <c r="G59" s="21"/>
      <c r="H59" s="21"/>
      <c r="I59" s="21"/>
      <c r="J59" s="21"/>
      <c r="T59" s="21"/>
      <c r="V59" s="21"/>
    </row>
    <row r="60" spans="4:22" ht="15.75" customHeight="1">
      <c r="D60" s="21"/>
      <c r="F60" s="21"/>
      <c r="G60" s="21"/>
      <c r="H60" s="21"/>
      <c r="I60" s="21"/>
      <c r="J60" s="21"/>
      <c r="T60" s="21"/>
      <c r="V60" s="21"/>
    </row>
    <row r="61" spans="4:22" ht="15.75" customHeight="1">
      <c r="D61" s="21"/>
      <c r="F61" s="21"/>
      <c r="G61" s="21"/>
      <c r="H61" s="21"/>
      <c r="I61" s="21"/>
      <c r="J61" s="21"/>
      <c r="T61" s="21"/>
      <c r="V61" s="21"/>
    </row>
    <row r="62" spans="4:22" ht="15.75" customHeight="1">
      <c r="D62" s="21"/>
      <c r="F62" s="21"/>
      <c r="G62" s="21"/>
      <c r="H62" s="21"/>
      <c r="I62" s="21"/>
      <c r="J62" s="21"/>
      <c r="T62" s="21"/>
      <c r="V62" s="21"/>
    </row>
    <row r="63" spans="4:22" ht="15.75" customHeight="1">
      <c r="D63" s="21"/>
      <c r="F63" s="21"/>
      <c r="G63" s="21"/>
      <c r="H63" s="21"/>
      <c r="I63" s="21"/>
      <c r="J63" s="21"/>
      <c r="T63" s="21"/>
      <c r="V63" s="21"/>
    </row>
    <row r="64" spans="4:22" ht="15.75" customHeight="1">
      <c r="D64" s="21"/>
      <c r="F64" s="21"/>
      <c r="G64" s="21"/>
      <c r="H64" s="21"/>
      <c r="I64" s="21"/>
      <c r="J64" s="21"/>
      <c r="T64" s="21"/>
      <c r="V64" s="21"/>
    </row>
    <row r="65" spans="4:22" ht="15.75" customHeight="1">
      <c r="D65" s="21"/>
      <c r="F65" s="21"/>
      <c r="G65" s="21"/>
      <c r="H65" s="21"/>
      <c r="I65" s="21"/>
      <c r="J65" s="21"/>
      <c r="T65" s="21"/>
      <c r="V65" s="21"/>
    </row>
    <row r="66" spans="4:22" ht="15.75" customHeight="1">
      <c r="D66" s="21"/>
      <c r="F66" s="21"/>
      <c r="G66" s="21"/>
      <c r="H66" s="21"/>
      <c r="I66" s="21"/>
      <c r="J66" s="21"/>
      <c r="T66" s="21"/>
      <c r="V66" s="21"/>
    </row>
    <row r="67" spans="4:22" ht="15.75" customHeight="1">
      <c r="D67" s="21"/>
      <c r="F67" s="21"/>
      <c r="G67" s="21"/>
      <c r="H67" s="21"/>
      <c r="I67" s="21"/>
      <c r="J67" s="21"/>
      <c r="T67" s="21"/>
      <c r="V67" s="21"/>
    </row>
    <row r="68" spans="4:22" ht="15.75" customHeight="1">
      <c r="D68" s="21"/>
      <c r="F68" s="21"/>
      <c r="G68" s="21"/>
      <c r="H68" s="21"/>
      <c r="I68" s="21"/>
      <c r="J68" s="21"/>
      <c r="T68" s="21"/>
      <c r="V68" s="21"/>
    </row>
    <row r="69" spans="4:22" ht="15.75" customHeight="1">
      <c r="D69" s="21"/>
      <c r="F69" s="21"/>
      <c r="G69" s="21"/>
      <c r="H69" s="21"/>
      <c r="I69" s="21"/>
      <c r="J69" s="21"/>
      <c r="T69" s="21"/>
      <c r="V69" s="21"/>
    </row>
    <row r="70" spans="4:22" ht="15.75" customHeight="1">
      <c r="D70" s="21"/>
      <c r="F70" s="21"/>
      <c r="G70" s="21"/>
      <c r="H70" s="21"/>
      <c r="I70" s="21"/>
      <c r="J70" s="21"/>
      <c r="T70" s="21"/>
      <c r="V70" s="21"/>
    </row>
    <row r="71" spans="4:22" ht="15.75" customHeight="1">
      <c r="D71" s="21"/>
      <c r="F71" s="21"/>
      <c r="G71" s="21"/>
      <c r="H71" s="21"/>
      <c r="I71" s="21"/>
      <c r="J71" s="21"/>
      <c r="T71" s="21"/>
      <c r="V71" s="21"/>
    </row>
    <row r="72" spans="4:22" ht="15.75" customHeight="1">
      <c r="D72" s="21"/>
      <c r="F72" s="21"/>
      <c r="G72" s="21"/>
      <c r="H72" s="21"/>
      <c r="I72" s="21"/>
      <c r="J72" s="21"/>
      <c r="T72" s="21"/>
      <c r="V72" s="21"/>
    </row>
    <row r="73" spans="4:22" ht="15.75" customHeight="1">
      <c r="D73" s="21"/>
      <c r="F73" s="21"/>
      <c r="G73" s="21"/>
      <c r="H73" s="21"/>
      <c r="I73" s="21"/>
      <c r="J73" s="21"/>
      <c r="T73" s="21"/>
      <c r="V73" s="21"/>
    </row>
    <row r="74" spans="4:22" ht="15.75" customHeight="1">
      <c r="D74" s="21"/>
      <c r="F74" s="21"/>
      <c r="G74" s="21"/>
      <c r="H74" s="21"/>
      <c r="I74" s="21"/>
      <c r="J74" s="21"/>
      <c r="T74" s="21"/>
      <c r="V74" s="21"/>
    </row>
    <row r="75" spans="4:22" ht="15.75" customHeight="1">
      <c r="D75" s="21"/>
      <c r="F75" s="21"/>
      <c r="G75" s="21"/>
      <c r="H75" s="21"/>
      <c r="I75" s="21"/>
      <c r="J75" s="21"/>
      <c r="T75" s="21"/>
      <c r="V75" s="21"/>
    </row>
    <row r="76" spans="4:22" ht="15.75" customHeight="1">
      <c r="D76" s="21"/>
      <c r="F76" s="21"/>
      <c r="G76" s="21"/>
      <c r="H76" s="21"/>
      <c r="I76" s="21"/>
      <c r="J76" s="21"/>
      <c r="T76" s="21"/>
      <c r="V76" s="21"/>
    </row>
    <row r="77" spans="4:22" ht="15.75" customHeight="1">
      <c r="D77" s="21"/>
      <c r="F77" s="21"/>
      <c r="G77" s="21"/>
      <c r="H77" s="21"/>
      <c r="I77" s="21"/>
      <c r="J77" s="21"/>
      <c r="T77" s="21"/>
      <c r="V77" s="21"/>
    </row>
    <row r="78" spans="4:22" ht="15.75" customHeight="1">
      <c r="D78" s="21"/>
      <c r="F78" s="21"/>
      <c r="G78" s="21"/>
      <c r="H78" s="21"/>
      <c r="I78" s="21"/>
      <c r="J78" s="21"/>
      <c r="T78" s="21"/>
      <c r="V78" s="21"/>
    </row>
    <row r="79" spans="4:22" ht="15.75" customHeight="1">
      <c r="D79" s="21"/>
      <c r="F79" s="21"/>
      <c r="G79" s="21"/>
      <c r="H79" s="21"/>
      <c r="I79" s="21"/>
      <c r="J79" s="21"/>
      <c r="T79" s="21"/>
      <c r="V79" s="21"/>
    </row>
    <row r="80" spans="4:22" ht="15.75" customHeight="1">
      <c r="D80" s="21"/>
      <c r="F80" s="21"/>
      <c r="G80" s="21"/>
      <c r="H80" s="21"/>
      <c r="I80" s="21"/>
      <c r="J80" s="21"/>
      <c r="T80" s="21"/>
      <c r="V80" s="21"/>
    </row>
    <row r="81" spans="4:22" ht="15.75" customHeight="1">
      <c r="D81" s="21"/>
      <c r="F81" s="21"/>
      <c r="G81" s="21"/>
      <c r="H81" s="21"/>
      <c r="I81" s="21"/>
      <c r="J81" s="21"/>
      <c r="T81" s="21"/>
      <c r="V81" s="21"/>
    </row>
    <row r="82" spans="4:22" ht="15.75" customHeight="1">
      <c r="D82" s="21"/>
      <c r="F82" s="21"/>
      <c r="G82" s="21"/>
      <c r="H82" s="21"/>
      <c r="I82" s="21"/>
      <c r="J82" s="21"/>
      <c r="T82" s="21"/>
      <c r="V82" s="21"/>
    </row>
    <row r="83" spans="4:22" ht="15.75" customHeight="1">
      <c r="D83" s="21"/>
      <c r="F83" s="21"/>
      <c r="G83" s="21"/>
      <c r="H83" s="21"/>
      <c r="I83" s="21"/>
      <c r="J83" s="21"/>
      <c r="T83" s="21"/>
      <c r="V83" s="21"/>
    </row>
    <row r="84" spans="4:22" ht="15.75" customHeight="1">
      <c r="D84" s="21"/>
      <c r="F84" s="21"/>
      <c r="G84" s="21"/>
      <c r="H84" s="21"/>
      <c r="I84" s="21"/>
      <c r="J84" s="21"/>
      <c r="T84" s="21"/>
      <c r="V84" s="21"/>
    </row>
    <row r="85" spans="4:22" ht="15.75" customHeight="1">
      <c r="D85" s="21"/>
      <c r="F85" s="21"/>
      <c r="G85" s="21"/>
      <c r="H85" s="21"/>
      <c r="I85" s="21"/>
      <c r="J85" s="21"/>
      <c r="T85" s="21"/>
      <c r="V85" s="21"/>
    </row>
    <row r="86" spans="4:22" ht="15.75" customHeight="1">
      <c r="D86" s="21"/>
      <c r="F86" s="21"/>
      <c r="G86" s="21"/>
      <c r="H86" s="21"/>
      <c r="I86" s="21"/>
      <c r="J86" s="21"/>
      <c r="T86" s="21"/>
      <c r="V86" s="21"/>
    </row>
    <row r="87" spans="4:22" ht="15.75" customHeight="1">
      <c r="D87" s="21"/>
      <c r="F87" s="21"/>
      <c r="G87" s="21"/>
      <c r="H87" s="21"/>
      <c r="I87" s="21"/>
      <c r="J87" s="21"/>
      <c r="T87" s="21"/>
      <c r="V87" s="21"/>
    </row>
    <row r="88" spans="4:22" ht="15.75" customHeight="1">
      <c r="D88" s="21"/>
      <c r="F88" s="21"/>
      <c r="G88" s="21"/>
      <c r="H88" s="21"/>
      <c r="I88" s="21"/>
      <c r="J88" s="21"/>
      <c r="T88" s="21"/>
      <c r="V88" s="21"/>
    </row>
    <row r="89" spans="4:22" ht="15.75" customHeight="1">
      <c r="D89" s="21"/>
      <c r="F89" s="21"/>
      <c r="G89" s="21"/>
      <c r="H89" s="21"/>
      <c r="I89" s="21"/>
      <c r="J89" s="21"/>
      <c r="T89" s="21"/>
      <c r="V89" s="21"/>
    </row>
    <row r="90" spans="4:22" ht="15.75" customHeight="1">
      <c r="D90" s="21"/>
      <c r="F90" s="21"/>
      <c r="G90" s="21"/>
      <c r="H90" s="21"/>
      <c r="I90" s="21"/>
      <c r="J90" s="21"/>
      <c r="T90" s="21"/>
      <c r="V90" s="21"/>
    </row>
    <row r="91" spans="4:22" ht="15.75" customHeight="1">
      <c r="D91" s="21"/>
      <c r="F91" s="21"/>
      <c r="G91" s="21"/>
      <c r="H91" s="21"/>
      <c r="I91" s="21"/>
      <c r="J91" s="21"/>
      <c r="T91" s="21"/>
      <c r="V91" s="21"/>
    </row>
    <row r="92" spans="4:22" ht="15.75" customHeight="1">
      <c r="D92" s="21"/>
      <c r="F92" s="21"/>
      <c r="G92" s="21"/>
      <c r="H92" s="21"/>
      <c r="I92" s="21"/>
      <c r="J92" s="21"/>
      <c r="T92" s="21"/>
      <c r="V92" s="21"/>
    </row>
    <row r="93" spans="4:22" ht="15.75" customHeight="1">
      <c r="D93" s="21"/>
      <c r="F93" s="21"/>
      <c r="G93" s="21"/>
      <c r="H93" s="21"/>
      <c r="I93" s="21"/>
      <c r="J93" s="21"/>
      <c r="T93" s="21"/>
      <c r="V93" s="21"/>
    </row>
    <row r="94" spans="4:22" ht="15.75" customHeight="1">
      <c r="D94" s="21"/>
      <c r="F94" s="21"/>
      <c r="G94" s="21"/>
      <c r="H94" s="21"/>
      <c r="I94" s="21"/>
      <c r="J94" s="21"/>
      <c r="T94" s="21"/>
      <c r="V94" s="21"/>
    </row>
    <row r="95" spans="4:22" ht="15.75" customHeight="1">
      <c r="D95" s="21"/>
      <c r="F95" s="21"/>
      <c r="G95" s="21"/>
      <c r="H95" s="21"/>
      <c r="I95" s="21"/>
      <c r="J95" s="21"/>
      <c r="T95" s="21"/>
      <c r="V95" s="21"/>
    </row>
    <row r="96" spans="4:22" ht="15.75" customHeight="1">
      <c r="D96" s="21"/>
      <c r="F96" s="21"/>
      <c r="G96" s="21"/>
      <c r="H96" s="21"/>
      <c r="I96" s="21"/>
      <c r="J96" s="21"/>
      <c r="T96" s="21"/>
      <c r="V96" s="21"/>
    </row>
    <row r="97" spans="4:22" ht="15.75" customHeight="1">
      <c r="D97" s="21"/>
      <c r="F97" s="21"/>
      <c r="G97" s="21"/>
      <c r="H97" s="21"/>
      <c r="I97" s="21"/>
      <c r="J97" s="21"/>
      <c r="T97" s="21"/>
      <c r="V97" s="21"/>
    </row>
    <row r="98" spans="4:22" ht="15.75" customHeight="1">
      <c r="D98" s="21"/>
      <c r="F98" s="21"/>
      <c r="G98" s="21"/>
      <c r="H98" s="21"/>
      <c r="I98" s="21"/>
      <c r="J98" s="21"/>
      <c r="T98" s="21"/>
      <c r="V98" s="21"/>
    </row>
    <row r="99" spans="4:22" ht="15.75" customHeight="1">
      <c r="D99" s="21"/>
      <c r="F99" s="21"/>
      <c r="G99" s="21"/>
      <c r="H99" s="21"/>
      <c r="I99" s="21"/>
      <c r="J99" s="21"/>
      <c r="T99" s="21"/>
      <c r="V99" s="21"/>
    </row>
    <row r="100" spans="4:22" ht="15.75" customHeight="1">
      <c r="D100" s="21"/>
      <c r="F100" s="21"/>
      <c r="G100" s="21"/>
      <c r="H100" s="21"/>
      <c r="I100" s="21"/>
      <c r="J100" s="21"/>
      <c r="T100" s="21"/>
      <c r="V100" s="21"/>
    </row>
    <row r="101" spans="4:22" ht="15.75" customHeight="1">
      <c r="D101" s="21"/>
      <c r="F101" s="21"/>
      <c r="G101" s="21"/>
      <c r="H101" s="21"/>
      <c r="I101" s="21"/>
      <c r="J101" s="21"/>
      <c r="T101" s="21"/>
      <c r="V101" s="21"/>
    </row>
    <row r="102" spans="4:22" ht="15.75" customHeight="1">
      <c r="D102" s="21"/>
      <c r="F102" s="21"/>
      <c r="G102" s="21"/>
      <c r="H102" s="21"/>
      <c r="I102" s="21"/>
      <c r="J102" s="21"/>
      <c r="T102" s="21"/>
      <c r="V102" s="21"/>
    </row>
    <row r="103" spans="4:22" ht="15.75" customHeight="1">
      <c r="D103" s="21"/>
      <c r="F103" s="21"/>
      <c r="G103" s="21"/>
      <c r="H103" s="21"/>
      <c r="I103" s="21"/>
      <c r="J103" s="21"/>
      <c r="T103" s="21"/>
      <c r="V103" s="21"/>
    </row>
    <row r="104" spans="4:22" ht="15.75" customHeight="1">
      <c r="D104" s="21"/>
      <c r="F104" s="21"/>
      <c r="G104" s="21"/>
      <c r="H104" s="21"/>
      <c r="I104" s="21"/>
      <c r="J104" s="21"/>
      <c r="T104" s="21"/>
      <c r="V104" s="21"/>
    </row>
    <row r="105" spans="4:22" ht="15.75" customHeight="1">
      <c r="D105" s="21"/>
      <c r="F105" s="21"/>
      <c r="G105" s="21"/>
      <c r="H105" s="21"/>
      <c r="I105" s="21"/>
      <c r="J105" s="21"/>
      <c r="T105" s="21"/>
      <c r="V105" s="21"/>
    </row>
    <row r="106" spans="4:22" ht="15.75" customHeight="1">
      <c r="D106" s="21"/>
      <c r="F106" s="21"/>
      <c r="G106" s="21"/>
      <c r="H106" s="21"/>
      <c r="I106" s="21"/>
      <c r="J106" s="21"/>
      <c r="T106" s="21"/>
      <c r="V106" s="21"/>
    </row>
    <row r="107" spans="4:22" ht="15.75" customHeight="1">
      <c r="D107" s="21"/>
      <c r="F107" s="21"/>
      <c r="G107" s="21"/>
      <c r="H107" s="21"/>
      <c r="I107" s="21"/>
      <c r="J107" s="21"/>
      <c r="T107" s="21"/>
      <c r="V107" s="21"/>
    </row>
    <row r="108" spans="4:22" ht="15.75" customHeight="1">
      <c r="D108" s="21"/>
      <c r="F108" s="21"/>
      <c r="G108" s="21"/>
      <c r="H108" s="21"/>
      <c r="I108" s="21"/>
      <c r="J108" s="21"/>
      <c r="T108" s="21"/>
      <c r="V108" s="21"/>
    </row>
    <row r="109" spans="4:22" ht="15.75" customHeight="1">
      <c r="D109" s="21"/>
      <c r="F109" s="21"/>
      <c r="G109" s="21"/>
      <c r="H109" s="21"/>
      <c r="I109" s="21"/>
      <c r="J109" s="21"/>
      <c r="T109" s="21"/>
      <c r="V109" s="21"/>
    </row>
    <row r="110" spans="4:22" ht="15.75" customHeight="1">
      <c r="D110" s="21"/>
      <c r="F110" s="21"/>
      <c r="G110" s="21"/>
      <c r="H110" s="21"/>
      <c r="I110" s="21"/>
      <c r="J110" s="21"/>
      <c r="T110" s="21"/>
      <c r="V110" s="21"/>
    </row>
    <row r="111" spans="4:22" ht="15.75" customHeight="1">
      <c r="D111" s="21"/>
      <c r="F111" s="21"/>
      <c r="G111" s="21"/>
      <c r="H111" s="21"/>
      <c r="I111" s="21"/>
      <c r="J111" s="21"/>
      <c r="T111" s="21"/>
      <c r="V111" s="21"/>
    </row>
    <row r="112" spans="4:22" ht="15.75" customHeight="1">
      <c r="D112" s="21"/>
      <c r="F112" s="21"/>
      <c r="G112" s="21"/>
      <c r="H112" s="21"/>
      <c r="I112" s="21"/>
      <c r="J112" s="21"/>
      <c r="T112" s="21"/>
      <c r="V112" s="21"/>
    </row>
    <row r="113" spans="4:22" ht="15.75" customHeight="1">
      <c r="D113" s="21"/>
      <c r="F113" s="21"/>
      <c r="G113" s="21"/>
      <c r="H113" s="21"/>
      <c r="I113" s="21"/>
      <c r="J113" s="21"/>
      <c r="T113" s="21"/>
      <c r="V113" s="21"/>
    </row>
    <row r="114" spans="4:22" ht="15.75" customHeight="1">
      <c r="D114" s="21"/>
      <c r="F114" s="21"/>
      <c r="G114" s="21"/>
      <c r="H114" s="21"/>
      <c r="I114" s="21"/>
      <c r="J114" s="21"/>
      <c r="T114" s="21"/>
      <c r="V114" s="21"/>
    </row>
    <row r="115" spans="4:22" ht="15.75" customHeight="1">
      <c r="D115" s="21"/>
      <c r="F115" s="21"/>
      <c r="G115" s="21"/>
      <c r="H115" s="21"/>
      <c r="I115" s="21"/>
      <c r="J115" s="21"/>
      <c r="T115" s="21"/>
      <c r="V115" s="21"/>
    </row>
    <row r="116" spans="4:22" ht="15.75" customHeight="1">
      <c r="D116" s="21"/>
      <c r="F116" s="21"/>
      <c r="G116" s="21"/>
      <c r="H116" s="21"/>
      <c r="I116" s="21"/>
      <c r="J116" s="21"/>
      <c r="T116" s="21"/>
      <c r="V116" s="21"/>
    </row>
    <row r="117" spans="4:22" ht="15.75" customHeight="1">
      <c r="D117" s="21"/>
      <c r="F117" s="21"/>
      <c r="G117" s="21"/>
      <c r="H117" s="21"/>
      <c r="I117" s="21"/>
      <c r="J117" s="21"/>
      <c r="T117" s="21"/>
      <c r="V117" s="21"/>
    </row>
    <row r="118" spans="4:22" ht="15.75" customHeight="1">
      <c r="D118" s="21"/>
      <c r="F118" s="21"/>
      <c r="G118" s="21"/>
      <c r="H118" s="21"/>
      <c r="I118" s="21"/>
      <c r="J118" s="21"/>
      <c r="T118" s="21"/>
      <c r="V118" s="21"/>
    </row>
    <row r="119" spans="4:22" ht="15.75" customHeight="1">
      <c r="D119" s="21"/>
      <c r="F119" s="21"/>
      <c r="G119" s="21"/>
      <c r="H119" s="21"/>
      <c r="I119" s="21"/>
      <c r="J119" s="21"/>
      <c r="T119" s="21"/>
      <c r="V119" s="21"/>
    </row>
    <row r="120" spans="4:22" ht="15.75" customHeight="1">
      <c r="D120" s="21"/>
      <c r="F120" s="21"/>
      <c r="G120" s="21"/>
      <c r="H120" s="21"/>
      <c r="I120" s="21"/>
      <c r="J120" s="21"/>
      <c r="T120" s="21"/>
      <c r="V120" s="21"/>
    </row>
    <row r="121" spans="4:22" ht="15.75" customHeight="1">
      <c r="D121" s="21"/>
      <c r="F121" s="21"/>
      <c r="G121" s="21"/>
      <c r="H121" s="21"/>
      <c r="I121" s="21"/>
      <c r="J121" s="21"/>
      <c r="T121" s="21"/>
      <c r="V121" s="21"/>
    </row>
    <row r="122" spans="4:22" ht="15.75" customHeight="1">
      <c r="D122" s="21"/>
      <c r="F122" s="21"/>
      <c r="G122" s="21"/>
      <c r="H122" s="21"/>
      <c r="I122" s="21"/>
      <c r="J122" s="21"/>
      <c r="T122" s="21"/>
      <c r="V122" s="21"/>
    </row>
    <row r="123" spans="4:22" ht="15.75" customHeight="1">
      <c r="D123" s="21"/>
      <c r="F123" s="21"/>
      <c r="G123" s="21"/>
      <c r="H123" s="21"/>
      <c r="I123" s="21"/>
      <c r="J123" s="21"/>
      <c r="T123" s="21"/>
      <c r="V123" s="21"/>
    </row>
    <row r="124" spans="4:22" ht="15.75" customHeight="1">
      <c r="D124" s="21"/>
      <c r="F124" s="21"/>
      <c r="G124" s="21"/>
      <c r="H124" s="21"/>
      <c r="I124" s="21"/>
      <c r="J124" s="21"/>
      <c r="T124" s="21"/>
      <c r="V124" s="21"/>
    </row>
    <row r="125" spans="4:22" ht="15.75" customHeight="1">
      <c r="D125" s="21"/>
      <c r="F125" s="21"/>
      <c r="G125" s="21"/>
      <c r="H125" s="21"/>
      <c r="I125" s="21"/>
      <c r="J125" s="21"/>
      <c r="T125" s="21"/>
      <c r="V125" s="21"/>
    </row>
    <row r="126" spans="4:22" ht="15.75" customHeight="1">
      <c r="D126" s="21"/>
      <c r="F126" s="21"/>
      <c r="G126" s="21"/>
      <c r="H126" s="21"/>
      <c r="I126" s="21"/>
      <c r="J126" s="21"/>
      <c r="T126" s="21"/>
      <c r="V126" s="21"/>
    </row>
    <row r="127" spans="4:22" ht="15.75" customHeight="1">
      <c r="D127" s="21"/>
      <c r="F127" s="21"/>
      <c r="G127" s="21"/>
      <c r="H127" s="21"/>
      <c r="I127" s="21"/>
      <c r="J127" s="21"/>
      <c r="T127" s="21"/>
      <c r="V127" s="21"/>
    </row>
    <row r="128" spans="4:22" ht="15.75" customHeight="1">
      <c r="D128" s="21"/>
      <c r="F128" s="21"/>
      <c r="G128" s="21"/>
      <c r="H128" s="21"/>
      <c r="I128" s="21"/>
      <c r="J128" s="21"/>
      <c r="T128" s="21"/>
      <c r="V128" s="21"/>
    </row>
    <row r="129" spans="4:22" ht="15.75" customHeight="1">
      <c r="D129" s="21"/>
      <c r="F129" s="21"/>
      <c r="G129" s="21"/>
      <c r="H129" s="21"/>
      <c r="I129" s="21"/>
      <c r="J129" s="21"/>
      <c r="T129" s="21"/>
      <c r="V129" s="21"/>
    </row>
    <row r="130" spans="4:22" ht="15.75" customHeight="1">
      <c r="D130" s="21"/>
      <c r="F130" s="21"/>
      <c r="G130" s="21"/>
      <c r="H130" s="21"/>
      <c r="I130" s="21"/>
      <c r="J130" s="21"/>
      <c r="T130" s="21"/>
      <c r="V130" s="21"/>
    </row>
    <row r="131" spans="4:22" ht="15.75" customHeight="1">
      <c r="D131" s="21"/>
      <c r="F131" s="21"/>
      <c r="G131" s="21"/>
      <c r="H131" s="21"/>
      <c r="I131" s="21"/>
      <c r="J131" s="21"/>
      <c r="T131" s="21"/>
      <c r="V131" s="21"/>
    </row>
    <row r="132" spans="4:22" ht="15.75" customHeight="1">
      <c r="D132" s="21"/>
      <c r="F132" s="21"/>
      <c r="G132" s="21"/>
      <c r="H132" s="21"/>
      <c r="I132" s="21"/>
      <c r="J132" s="21"/>
      <c r="T132" s="21"/>
      <c r="V132" s="21"/>
    </row>
    <row r="133" spans="4:22" ht="15.75" customHeight="1">
      <c r="D133" s="21"/>
      <c r="F133" s="21"/>
      <c r="G133" s="21"/>
      <c r="H133" s="21"/>
      <c r="I133" s="21"/>
      <c r="J133" s="21"/>
      <c r="T133" s="21"/>
      <c r="V133" s="21"/>
    </row>
    <row r="134" spans="4:22" ht="15.75" customHeight="1">
      <c r="D134" s="21"/>
      <c r="F134" s="21"/>
      <c r="G134" s="21"/>
      <c r="H134" s="21"/>
      <c r="I134" s="21"/>
      <c r="J134" s="21"/>
      <c r="T134" s="21"/>
      <c r="V134" s="21"/>
    </row>
    <row r="135" spans="4:22" ht="15.75" customHeight="1">
      <c r="D135" s="21"/>
      <c r="F135" s="21"/>
      <c r="G135" s="21"/>
      <c r="H135" s="21"/>
      <c r="I135" s="21"/>
      <c r="J135" s="21"/>
      <c r="T135" s="21"/>
      <c r="V135" s="21"/>
    </row>
    <row r="136" spans="4:22" ht="15.75" customHeight="1">
      <c r="D136" s="21"/>
      <c r="F136" s="21"/>
      <c r="G136" s="21"/>
      <c r="H136" s="21"/>
      <c r="I136" s="21"/>
      <c r="J136" s="21"/>
      <c r="T136" s="21"/>
      <c r="V136" s="21"/>
    </row>
    <row r="137" spans="4:22" ht="15.75" customHeight="1">
      <c r="D137" s="21"/>
      <c r="F137" s="21"/>
      <c r="G137" s="21"/>
      <c r="H137" s="21"/>
      <c r="I137" s="21"/>
      <c r="J137" s="21"/>
      <c r="T137" s="21"/>
      <c r="V137" s="21"/>
    </row>
    <row r="138" spans="4:22" ht="15.75" customHeight="1">
      <c r="D138" s="21"/>
      <c r="F138" s="21"/>
      <c r="G138" s="21"/>
      <c r="H138" s="21"/>
      <c r="I138" s="21"/>
      <c r="J138" s="21"/>
      <c r="T138" s="21"/>
      <c r="V138" s="21"/>
    </row>
    <row r="139" spans="4:22" ht="15.75" customHeight="1">
      <c r="D139" s="21"/>
      <c r="F139" s="21"/>
      <c r="G139" s="21"/>
      <c r="H139" s="21"/>
      <c r="I139" s="21"/>
      <c r="J139" s="21"/>
      <c r="T139" s="21"/>
      <c r="V139" s="21"/>
    </row>
    <row r="140" spans="4:22" ht="15.75" customHeight="1">
      <c r="D140" s="21"/>
      <c r="F140" s="21"/>
      <c r="G140" s="21"/>
      <c r="H140" s="21"/>
      <c r="I140" s="21"/>
      <c r="J140" s="21"/>
      <c r="T140" s="21"/>
      <c r="V140" s="21"/>
    </row>
    <row r="141" spans="4:22" ht="15.75" customHeight="1">
      <c r="D141" s="21"/>
      <c r="F141" s="21"/>
      <c r="G141" s="21"/>
      <c r="H141" s="21"/>
      <c r="I141" s="21"/>
      <c r="J141" s="21"/>
      <c r="T141" s="21"/>
      <c r="V141" s="21"/>
    </row>
    <row r="142" spans="4:22" ht="15.75" customHeight="1">
      <c r="D142" s="21"/>
      <c r="F142" s="21"/>
      <c r="G142" s="21"/>
      <c r="H142" s="21"/>
      <c r="I142" s="21"/>
      <c r="J142" s="21"/>
      <c r="T142" s="21"/>
      <c r="V142" s="21"/>
    </row>
    <row r="143" spans="4:22" ht="15.75" customHeight="1">
      <c r="D143" s="21"/>
      <c r="F143" s="21"/>
      <c r="G143" s="21"/>
      <c r="H143" s="21"/>
      <c r="I143" s="21"/>
      <c r="J143" s="21"/>
      <c r="T143" s="21"/>
      <c r="V143" s="21"/>
    </row>
    <row r="144" spans="4:22" ht="15.75" customHeight="1">
      <c r="D144" s="21"/>
      <c r="F144" s="21"/>
      <c r="G144" s="21"/>
      <c r="H144" s="21"/>
      <c r="I144" s="21"/>
      <c r="J144" s="21"/>
      <c r="T144" s="21"/>
      <c r="V144" s="21"/>
    </row>
    <row r="145" spans="4:22" ht="15.75" customHeight="1">
      <c r="D145" s="21"/>
      <c r="F145" s="21"/>
      <c r="G145" s="21"/>
      <c r="H145" s="21"/>
      <c r="I145" s="21"/>
      <c r="J145" s="21"/>
      <c r="T145" s="21"/>
      <c r="V145" s="21"/>
    </row>
    <row r="146" spans="4:22" ht="15.75" customHeight="1">
      <c r="D146" s="21"/>
      <c r="F146" s="21"/>
      <c r="G146" s="21"/>
      <c r="H146" s="21"/>
      <c r="I146" s="21"/>
      <c r="J146" s="21"/>
      <c r="T146" s="21"/>
      <c r="V146" s="21"/>
    </row>
    <row r="147" spans="4:22" ht="15.75" customHeight="1">
      <c r="D147" s="21"/>
      <c r="F147" s="21"/>
      <c r="G147" s="21"/>
      <c r="H147" s="21"/>
      <c r="I147" s="21"/>
      <c r="J147" s="21"/>
      <c r="T147" s="21"/>
      <c r="V147" s="21"/>
    </row>
    <row r="148" spans="4:22" ht="15.75" customHeight="1">
      <c r="D148" s="21"/>
      <c r="F148" s="21"/>
      <c r="G148" s="21"/>
      <c r="H148" s="21"/>
      <c r="I148" s="21"/>
      <c r="J148" s="21"/>
      <c r="T148" s="21"/>
      <c r="V148" s="21"/>
    </row>
    <row r="149" spans="4:22" ht="15.75" customHeight="1">
      <c r="D149" s="21"/>
      <c r="F149" s="21"/>
      <c r="G149" s="21"/>
      <c r="H149" s="21"/>
      <c r="I149" s="21"/>
      <c r="J149" s="21"/>
      <c r="T149" s="21"/>
      <c r="V149" s="21"/>
    </row>
    <row r="150" spans="4:22" ht="15.75" customHeight="1">
      <c r="D150" s="21"/>
      <c r="F150" s="21"/>
      <c r="G150" s="21"/>
      <c r="H150" s="21"/>
      <c r="I150" s="21"/>
      <c r="J150" s="21"/>
      <c r="T150" s="21"/>
      <c r="V150" s="21"/>
    </row>
    <row r="151" spans="4:22" ht="15.75" customHeight="1">
      <c r="D151" s="21"/>
      <c r="F151" s="21"/>
      <c r="G151" s="21"/>
      <c r="H151" s="21"/>
      <c r="I151" s="21"/>
      <c r="J151" s="21"/>
      <c r="T151" s="21"/>
      <c r="V151" s="21"/>
    </row>
    <row r="152" spans="4:22" ht="15.75" customHeight="1">
      <c r="D152" s="21"/>
      <c r="F152" s="21"/>
      <c r="G152" s="21"/>
      <c r="H152" s="21"/>
      <c r="I152" s="21"/>
      <c r="J152" s="21"/>
      <c r="T152" s="21"/>
      <c r="V152" s="21"/>
    </row>
    <row r="153" spans="4:22" ht="15.75" customHeight="1">
      <c r="D153" s="21"/>
      <c r="F153" s="21"/>
      <c r="G153" s="21"/>
      <c r="H153" s="21"/>
      <c r="I153" s="21"/>
      <c r="J153" s="21"/>
      <c r="T153" s="21"/>
      <c r="V153" s="21"/>
    </row>
    <row r="154" spans="4:22" ht="15.75" customHeight="1">
      <c r="D154" s="21"/>
      <c r="F154" s="21"/>
      <c r="G154" s="21"/>
      <c r="H154" s="21"/>
      <c r="I154" s="21"/>
      <c r="J154" s="21"/>
      <c r="T154" s="21"/>
      <c r="V154" s="21"/>
    </row>
    <row r="155" spans="4:22" ht="15.75" customHeight="1">
      <c r="D155" s="21"/>
      <c r="F155" s="21"/>
      <c r="G155" s="21"/>
      <c r="H155" s="21"/>
      <c r="I155" s="21"/>
      <c r="J155" s="21"/>
      <c r="T155" s="21"/>
      <c r="V155" s="21"/>
    </row>
    <row r="156" spans="4:22" ht="15.75" customHeight="1">
      <c r="D156" s="21"/>
      <c r="F156" s="21"/>
      <c r="G156" s="21"/>
      <c r="H156" s="21"/>
      <c r="I156" s="21"/>
      <c r="J156" s="21"/>
      <c r="T156" s="21"/>
      <c r="V156" s="21"/>
    </row>
    <row r="157" spans="4:22" ht="15.75" customHeight="1">
      <c r="D157" s="21"/>
      <c r="F157" s="21"/>
      <c r="G157" s="21"/>
      <c r="H157" s="21"/>
      <c r="I157" s="21"/>
      <c r="J157" s="21"/>
      <c r="T157" s="21"/>
      <c r="V157" s="21"/>
    </row>
    <row r="158" spans="4:22" ht="15.75" customHeight="1">
      <c r="D158" s="21"/>
      <c r="F158" s="21"/>
      <c r="G158" s="21"/>
      <c r="H158" s="21"/>
      <c r="I158" s="21"/>
      <c r="J158" s="21"/>
      <c r="T158" s="21"/>
      <c r="V158" s="21"/>
    </row>
    <row r="159" spans="4:22" ht="15.75" customHeight="1">
      <c r="D159" s="21"/>
      <c r="F159" s="21"/>
      <c r="G159" s="21"/>
      <c r="H159" s="21"/>
      <c r="I159" s="21"/>
      <c r="J159" s="21"/>
      <c r="T159" s="21"/>
      <c r="V159" s="21"/>
    </row>
    <row r="160" spans="4:22" ht="15.75" customHeight="1">
      <c r="D160" s="21"/>
      <c r="F160" s="21"/>
      <c r="G160" s="21"/>
      <c r="H160" s="21"/>
      <c r="I160" s="21"/>
      <c r="J160" s="21"/>
      <c r="T160" s="21"/>
      <c r="V160" s="21"/>
    </row>
    <row r="161" spans="4:22" ht="15.75" customHeight="1">
      <c r="D161" s="21"/>
      <c r="F161" s="21"/>
      <c r="G161" s="21"/>
      <c r="H161" s="21"/>
      <c r="I161" s="21"/>
      <c r="J161" s="21"/>
      <c r="T161" s="21"/>
      <c r="V161" s="21"/>
    </row>
    <row r="162" spans="4:22" ht="15.75" customHeight="1">
      <c r="D162" s="21"/>
      <c r="F162" s="21"/>
      <c r="G162" s="21"/>
      <c r="H162" s="21"/>
      <c r="I162" s="21"/>
      <c r="J162" s="21"/>
      <c r="T162" s="21"/>
      <c r="V162" s="21"/>
    </row>
    <row r="163" spans="4:22" ht="15.75" customHeight="1">
      <c r="D163" s="21"/>
      <c r="F163" s="21"/>
      <c r="G163" s="21"/>
      <c r="H163" s="21"/>
      <c r="I163" s="21"/>
      <c r="J163" s="21"/>
      <c r="T163" s="21"/>
      <c r="V163" s="21"/>
    </row>
    <row r="164" spans="4:22" ht="15.75" customHeight="1">
      <c r="D164" s="21"/>
      <c r="F164" s="21"/>
      <c r="G164" s="21"/>
      <c r="H164" s="21"/>
      <c r="I164" s="21"/>
      <c r="J164" s="21"/>
      <c r="T164" s="21"/>
      <c r="V164" s="21"/>
    </row>
    <row r="165" spans="4:22" ht="15.75" customHeight="1">
      <c r="D165" s="21"/>
      <c r="F165" s="21"/>
      <c r="G165" s="21"/>
      <c r="H165" s="21"/>
      <c r="I165" s="21"/>
      <c r="J165" s="21"/>
      <c r="T165" s="21"/>
      <c r="V165" s="21"/>
    </row>
    <row r="166" spans="4:22" ht="15.75" customHeight="1">
      <c r="D166" s="21"/>
      <c r="F166" s="21"/>
      <c r="G166" s="21"/>
      <c r="H166" s="21"/>
      <c r="I166" s="21"/>
      <c r="J166" s="21"/>
      <c r="T166" s="21"/>
      <c r="V166" s="21"/>
    </row>
    <row r="167" spans="4:22" ht="15.75" customHeight="1">
      <c r="D167" s="21"/>
      <c r="F167" s="21"/>
      <c r="G167" s="21"/>
      <c r="H167" s="21"/>
      <c r="I167" s="21"/>
      <c r="J167" s="21"/>
      <c r="T167" s="21"/>
      <c r="V167" s="21"/>
    </row>
    <row r="168" spans="4:22" ht="15.75" customHeight="1">
      <c r="D168" s="21"/>
      <c r="F168" s="21"/>
      <c r="G168" s="21"/>
      <c r="H168" s="21"/>
      <c r="I168" s="21"/>
      <c r="J168" s="21"/>
      <c r="T168" s="21"/>
      <c r="V168" s="21"/>
    </row>
    <row r="169" spans="4:22" ht="15.75" customHeight="1">
      <c r="D169" s="21"/>
      <c r="F169" s="21"/>
      <c r="G169" s="21"/>
      <c r="H169" s="21"/>
      <c r="I169" s="21"/>
      <c r="J169" s="21"/>
      <c r="T169" s="21"/>
      <c r="V169" s="21"/>
    </row>
    <row r="170" spans="4:22" ht="15.75" customHeight="1">
      <c r="D170" s="21"/>
      <c r="F170" s="21"/>
      <c r="G170" s="21"/>
      <c r="H170" s="21"/>
      <c r="I170" s="21"/>
      <c r="J170" s="21"/>
      <c r="T170" s="21"/>
      <c r="V170" s="21"/>
    </row>
    <row r="171" spans="4:22" ht="15.75" customHeight="1">
      <c r="D171" s="21"/>
      <c r="F171" s="21"/>
      <c r="G171" s="21"/>
      <c r="H171" s="21"/>
      <c r="I171" s="21"/>
      <c r="J171" s="21"/>
      <c r="T171" s="21"/>
      <c r="V171" s="21"/>
    </row>
    <row r="172" spans="4:22" ht="15.75" customHeight="1">
      <c r="D172" s="21"/>
      <c r="F172" s="21"/>
      <c r="G172" s="21"/>
      <c r="H172" s="21"/>
      <c r="I172" s="21"/>
      <c r="J172" s="21"/>
      <c r="T172" s="21"/>
      <c r="V172" s="21"/>
    </row>
    <row r="173" spans="4:22" ht="15.75" customHeight="1">
      <c r="D173" s="21"/>
      <c r="F173" s="21"/>
      <c r="G173" s="21"/>
      <c r="H173" s="21"/>
      <c r="I173" s="21"/>
      <c r="J173" s="21"/>
      <c r="T173" s="21"/>
      <c r="V173" s="21"/>
    </row>
    <row r="174" spans="4:22" ht="15.75" customHeight="1">
      <c r="D174" s="21"/>
      <c r="F174" s="21"/>
      <c r="G174" s="21"/>
      <c r="H174" s="21"/>
      <c r="I174" s="21"/>
      <c r="J174" s="21"/>
      <c r="T174" s="21"/>
      <c r="V174" s="21"/>
    </row>
    <row r="175" spans="4:22" ht="15.75" customHeight="1">
      <c r="D175" s="21"/>
      <c r="F175" s="21"/>
      <c r="G175" s="21"/>
      <c r="H175" s="21"/>
      <c r="I175" s="21"/>
      <c r="J175" s="21"/>
      <c r="T175" s="21"/>
      <c r="V175" s="21"/>
    </row>
    <row r="176" spans="4:22" ht="15.75" customHeight="1">
      <c r="D176" s="21"/>
      <c r="F176" s="21"/>
      <c r="G176" s="21"/>
      <c r="H176" s="21"/>
      <c r="I176" s="21"/>
      <c r="J176" s="21"/>
      <c r="T176" s="21"/>
      <c r="V176" s="21"/>
    </row>
    <row r="177" spans="4:22" ht="15.75" customHeight="1">
      <c r="D177" s="21"/>
      <c r="F177" s="21"/>
      <c r="G177" s="21"/>
      <c r="H177" s="21"/>
      <c r="I177" s="21"/>
      <c r="J177" s="21"/>
      <c r="T177" s="21"/>
      <c r="V177" s="21"/>
    </row>
    <row r="178" spans="4:22" ht="15.75" customHeight="1">
      <c r="D178" s="21"/>
      <c r="F178" s="21"/>
      <c r="G178" s="21"/>
      <c r="H178" s="21"/>
      <c r="I178" s="21"/>
      <c r="J178" s="21"/>
      <c r="T178" s="21"/>
      <c r="V178" s="21"/>
    </row>
    <row r="179" spans="4:22" ht="15.75" customHeight="1">
      <c r="D179" s="21"/>
      <c r="F179" s="21"/>
      <c r="G179" s="21"/>
      <c r="H179" s="21"/>
      <c r="I179" s="21"/>
      <c r="J179" s="21"/>
      <c r="T179" s="21"/>
      <c r="V179" s="21"/>
    </row>
    <row r="180" spans="4:22" ht="15.75" customHeight="1">
      <c r="D180" s="21"/>
      <c r="F180" s="21"/>
      <c r="G180" s="21"/>
      <c r="H180" s="21"/>
      <c r="I180" s="21"/>
      <c r="J180" s="21"/>
      <c r="T180" s="21"/>
      <c r="V180" s="21"/>
    </row>
    <row r="181" spans="4:22" ht="15.75" customHeight="1">
      <c r="D181" s="21"/>
      <c r="F181" s="21"/>
      <c r="G181" s="21"/>
      <c r="H181" s="21"/>
      <c r="I181" s="21"/>
      <c r="J181" s="21"/>
      <c r="T181" s="21"/>
      <c r="V181" s="21"/>
    </row>
    <row r="182" spans="4:22" ht="15.75" customHeight="1">
      <c r="D182" s="21"/>
      <c r="F182" s="21"/>
      <c r="G182" s="21"/>
      <c r="H182" s="21"/>
      <c r="I182" s="21"/>
      <c r="J182" s="21"/>
      <c r="T182" s="21"/>
      <c r="V182" s="21"/>
    </row>
    <row r="183" spans="4:22" ht="15.75" customHeight="1">
      <c r="D183" s="21"/>
      <c r="F183" s="21"/>
      <c r="G183" s="21"/>
      <c r="H183" s="21"/>
      <c r="I183" s="21"/>
      <c r="J183" s="21"/>
      <c r="T183" s="21"/>
      <c r="V183" s="21"/>
    </row>
    <row r="184" spans="4:22" ht="15.75" customHeight="1">
      <c r="D184" s="21"/>
      <c r="F184" s="21"/>
      <c r="G184" s="21"/>
      <c r="H184" s="21"/>
      <c r="I184" s="21"/>
      <c r="J184" s="21"/>
      <c r="T184" s="21"/>
      <c r="V184" s="21"/>
    </row>
    <row r="185" spans="4:22" ht="15.75" customHeight="1">
      <c r="D185" s="21"/>
      <c r="F185" s="21"/>
      <c r="G185" s="21"/>
      <c r="H185" s="21"/>
      <c r="I185" s="21"/>
      <c r="J185" s="21"/>
      <c r="T185" s="21"/>
      <c r="V185" s="21"/>
    </row>
    <row r="186" spans="4:22" ht="15.75" customHeight="1">
      <c r="D186" s="21"/>
      <c r="F186" s="21"/>
      <c r="G186" s="21"/>
      <c r="H186" s="21"/>
      <c r="I186" s="21"/>
      <c r="J186" s="21"/>
      <c r="T186" s="21"/>
      <c r="V186" s="21"/>
    </row>
    <row r="187" spans="4:22" ht="15.75" customHeight="1">
      <c r="D187" s="21"/>
      <c r="F187" s="21"/>
      <c r="G187" s="21"/>
      <c r="H187" s="21"/>
      <c r="I187" s="21"/>
      <c r="J187" s="21"/>
      <c r="T187" s="21"/>
      <c r="V187" s="21"/>
    </row>
    <row r="188" spans="4:22" ht="15.75" customHeight="1">
      <c r="D188" s="21"/>
      <c r="F188" s="21"/>
      <c r="G188" s="21"/>
      <c r="H188" s="21"/>
      <c r="I188" s="21"/>
      <c r="J188" s="21"/>
      <c r="T188" s="21"/>
      <c r="V188" s="21"/>
    </row>
    <row r="189" spans="4:22" ht="15.75" customHeight="1">
      <c r="D189" s="21"/>
      <c r="F189" s="21"/>
      <c r="G189" s="21"/>
      <c r="H189" s="21"/>
      <c r="I189" s="21"/>
      <c r="J189" s="21"/>
      <c r="T189" s="21"/>
      <c r="V189" s="21"/>
    </row>
    <row r="190" spans="4:22" ht="15.75" customHeight="1">
      <c r="D190" s="21"/>
      <c r="F190" s="21"/>
      <c r="G190" s="21"/>
      <c r="H190" s="21"/>
      <c r="I190" s="21"/>
      <c r="J190" s="21"/>
      <c r="T190" s="21"/>
      <c r="V190" s="21"/>
    </row>
    <row r="191" spans="4:22" ht="15.75" customHeight="1">
      <c r="D191" s="21"/>
      <c r="F191" s="21"/>
      <c r="G191" s="21"/>
      <c r="H191" s="21"/>
      <c r="I191" s="21"/>
      <c r="J191" s="21"/>
      <c r="T191" s="21"/>
      <c r="V191" s="21"/>
    </row>
    <row r="192" spans="4:22" ht="15.75" customHeight="1">
      <c r="D192" s="21"/>
      <c r="F192" s="21"/>
      <c r="G192" s="21"/>
      <c r="H192" s="21"/>
      <c r="I192" s="21"/>
      <c r="J192" s="21"/>
      <c r="T192" s="21"/>
      <c r="V192" s="21"/>
    </row>
    <row r="193" spans="4:22" ht="15.75" customHeight="1">
      <c r="D193" s="21"/>
      <c r="F193" s="21"/>
      <c r="G193" s="21"/>
      <c r="H193" s="21"/>
      <c r="I193" s="21"/>
      <c r="J193" s="21"/>
      <c r="T193" s="21"/>
      <c r="V193" s="21"/>
    </row>
    <row r="194" spans="4:22" ht="15.75" customHeight="1">
      <c r="D194" s="21"/>
      <c r="F194" s="21"/>
      <c r="G194" s="21"/>
      <c r="H194" s="21"/>
      <c r="I194" s="21"/>
      <c r="J194" s="21"/>
      <c r="T194" s="21"/>
      <c r="V194" s="21"/>
    </row>
    <row r="195" spans="4:22" ht="15.75" customHeight="1">
      <c r="D195" s="21"/>
      <c r="F195" s="21"/>
      <c r="G195" s="21"/>
      <c r="H195" s="21"/>
      <c r="I195" s="21"/>
      <c r="J195" s="21"/>
      <c r="T195" s="21"/>
      <c r="V195" s="21"/>
    </row>
    <row r="196" spans="4:22" ht="15.75" customHeight="1">
      <c r="D196" s="21"/>
      <c r="F196" s="21"/>
      <c r="G196" s="21"/>
      <c r="H196" s="21"/>
      <c r="I196" s="21"/>
      <c r="J196" s="21"/>
      <c r="T196" s="21"/>
      <c r="V196" s="21"/>
    </row>
    <row r="197" spans="4:22" ht="15.75" customHeight="1">
      <c r="D197" s="21"/>
      <c r="F197" s="21"/>
      <c r="G197" s="21"/>
      <c r="H197" s="21"/>
      <c r="I197" s="21"/>
      <c r="J197" s="21"/>
      <c r="T197" s="21"/>
      <c r="V197" s="21"/>
    </row>
    <row r="198" spans="4:22" ht="15.75" customHeight="1">
      <c r="D198" s="21"/>
      <c r="F198" s="21"/>
      <c r="G198" s="21"/>
      <c r="H198" s="21"/>
      <c r="I198" s="21"/>
      <c r="J198" s="21"/>
      <c r="T198" s="21"/>
      <c r="V198" s="21"/>
    </row>
    <row r="199" spans="4:22" ht="15.75" customHeight="1">
      <c r="D199" s="21"/>
      <c r="F199" s="21"/>
      <c r="G199" s="21"/>
      <c r="H199" s="21"/>
      <c r="I199" s="21"/>
      <c r="J199" s="21"/>
      <c r="T199" s="21"/>
      <c r="V199" s="21"/>
    </row>
    <row r="200" spans="4:22" ht="15.75" customHeight="1">
      <c r="D200" s="21"/>
      <c r="F200" s="21"/>
      <c r="G200" s="21"/>
      <c r="H200" s="21"/>
      <c r="I200" s="21"/>
      <c r="J200" s="21"/>
      <c r="T200" s="21"/>
      <c r="V200" s="21"/>
    </row>
    <row r="201" spans="4:22" ht="15.75" customHeight="1">
      <c r="D201" s="21"/>
      <c r="F201" s="21"/>
      <c r="G201" s="21"/>
      <c r="H201" s="21"/>
      <c r="I201" s="21"/>
      <c r="J201" s="21"/>
      <c r="T201" s="21"/>
      <c r="V201" s="21"/>
    </row>
    <row r="202" spans="4:22" ht="15.75" customHeight="1">
      <c r="D202" s="21"/>
      <c r="F202" s="21"/>
      <c r="G202" s="21"/>
      <c r="H202" s="21"/>
      <c r="I202" s="21"/>
      <c r="J202" s="21"/>
      <c r="T202" s="21"/>
      <c r="V202" s="21"/>
    </row>
    <row r="203" spans="4:22" ht="15.75" customHeight="1">
      <c r="D203" s="21"/>
      <c r="F203" s="21"/>
      <c r="G203" s="21"/>
      <c r="H203" s="21"/>
      <c r="I203" s="21"/>
      <c r="J203" s="21"/>
      <c r="T203" s="21"/>
      <c r="V203" s="21"/>
    </row>
    <row r="204" spans="4:22" ht="15.75" customHeight="1">
      <c r="D204" s="21"/>
      <c r="F204" s="21"/>
      <c r="G204" s="21"/>
      <c r="H204" s="21"/>
      <c r="I204" s="21"/>
      <c r="J204" s="21"/>
      <c r="T204" s="21"/>
      <c r="V204" s="21"/>
    </row>
    <row r="205" spans="4:22" ht="15.75" customHeight="1">
      <c r="D205" s="21"/>
      <c r="F205" s="21"/>
      <c r="G205" s="21"/>
      <c r="H205" s="21"/>
      <c r="I205" s="21"/>
      <c r="J205" s="21"/>
      <c r="T205" s="21"/>
      <c r="V205" s="21"/>
    </row>
    <row r="206" spans="4:22" ht="15.75" customHeight="1">
      <c r="D206" s="21"/>
      <c r="F206" s="21"/>
      <c r="G206" s="21"/>
      <c r="H206" s="21"/>
      <c r="I206" s="21"/>
      <c r="J206" s="21"/>
      <c r="T206" s="21"/>
      <c r="V206" s="21"/>
    </row>
    <row r="207" spans="4:22" ht="15.75" customHeight="1">
      <c r="D207" s="21"/>
      <c r="F207" s="21"/>
      <c r="G207" s="21"/>
      <c r="H207" s="21"/>
      <c r="I207" s="21"/>
      <c r="J207" s="21"/>
      <c r="T207" s="21"/>
      <c r="V207" s="21"/>
    </row>
    <row r="208" spans="4:22" ht="15.75" customHeight="1">
      <c r="D208" s="21"/>
      <c r="F208" s="21"/>
      <c r="G208" s="21"/>
      <c r="H208" s="21"/>
      <c r="I208" s="21"/>
      <c r="J208" s="21"/>
      <c r="T208" s="21"/>
      <c r="V208" s="21"/>
    </row>
    <row r="209" spans="4:22" ht="15.75" customHeight="1">
      <c r="D209" s="21"/>
      <c r="F209" s="21"/>
      <c r="G209" s="21"/>
      <c r="H209" s="21"/>
      <c r="I209" s="21"/>
      <c r="J209" s="21"/>
      <c r="T209" s="21"/>
      <c r="V209" s="21"/>
    </row>
    <row r="210" spans="4:22" ht="15.75" customHeight="1">
      <c r="D210" s="21"/>
      <c r="F210" s="21"/>
      <c r="G210" s="21"/>
      <c r="H210" s="21"/>
      <c r="I210" s="21"/>
      <c r="J210" s="21"/>
      <c r="T210" s="21"/>
      <c r="V210" s="21"/>
    </row>
    <row r="211" spans="4:22" ht="15.75" customHeight="1">
      <c r="D211" s="21"/>
      <c r="F211" s="21"/>
      <c r="G211" s="21"/>
      <c r="H211" s="21"/>
      <c r="I211" s="21"/>
      <c r="J211" s="21"/>
      <c r="T211" s="21"/>
      <c r="V211" s="21"/>
    </row>
    <row r="212" spans="4:22" ht="15.75" customHeight="1">
      <c r="D212" s="21"/>
      <c r="F212" s="21"/>
      <c r="G212" s="21"/>
      <c r="H212" s="21"/>
      <c r="I212" s="21"/>
      <c r="J212" s="21"/>
      <c r="T212" s="21"/>
      <c r="V212" s="21"/>
    </row>
    <row r="213" spans="4:22" ht="15.75" customHeight="1">
      <c r="D213" s="21"/>
      <c r="F213" s="21"/>
      <c r="G213" s="21"/>
      <c r="H213" s="21"/>
      <c r="I213" s="21"/>
      <c r="J213" s="21"/>
      <c r="T213" s="21"/>
      <c r="V213" s="21"/>
    </row>
    <row r="214" spans="4:22" ht="15.75" customHeight="1">
      <c r="D214" s="21"/>
      <c r="F214" s="21"/>
      <c r="G214" s="21"/>
      <c r="H214" s="21"/>
      <c r="I214" s="21"/>
      <c r="J214" s="21"/>
      <c r="T214" s="21"/>
      <c r="V214" s="21"/>
    </row>
    <row r="215" spans="4:22" ht="15.75" customHeight="1">
      <c r="D215" s="21"/>
      <c r="F215" s="21"/>
      <c r="G215" s="21"/>
      <c r="H215" s="21"/>
      <c r="I215" s="21"/>
      <c r="J215" s="21"/>
      <c r="T215" s="21"/>
      <c r="V215" s="21"/>
    </row>
    <row r="216" spans="4:22" ht="15.75" customHeight="1">
      <c r="D216" s="21"/>
      <c r="F216" s="21"/>
      <c r="G216" s="21"/>
      <c r="H216" s="21"/>
      <c r="I216" s="21"/>
      <c r="J216" s="21"/>
      <c r="T216" s="21"/>
      <c r="V216" s="21"/>
    </row>
    <row r="217" spans="4:22" ht="15.75" customHeight="1">
      <c r="D217" s="21"/>
      <c r="F217" s="21"/>
      <c r="G217" s="21"/>
      <c r="H217" s="21"/>
      <c r="I217" s="21"/>
      <c r="J217" s="21"/>
      <c r="T217" s="21"/>
      <c r="V217" s="21"/>
    </row>
    <row r="218" spans="4:22" ht="15.75" customHeight="1">
      <c r="D218" s="21"/>
      <c r="F218" s="21"/>
      <c r="G218" s="21"/>
      <c r="H218" s="21"/>
      <c r="I218" s="21"/>
      <c r="J218" s="21"/>
      <c r="T218" s="21"/>
      <c r="V218" s="21"/>
    </row>
    <row r="219" spans="4:22" ht="15.75" customHeight="1">
      <c r="D219" s="21"/>
      <c r="F219" s="21"/>
      <c r="G219" s="21"/>
      <c r="H219" s="21"/>
      <c r="I219" s="21"/>
      <c r="J219" s="21"/>
      <c r="T219" s="21"/>
      <c r="V219" s="21"/>
    </row>
    <row r="220" spans="4:22" ht="15.75" customHeight="1">
      <c r="D220" s="21"/>
      <c r="F220" s="21"/>
      <c r="G220" s="21"/>
      <c r="H220" s="21"/>
      <c r="I220" s="21"/>
      <c r="J220" s="21"/>
      <c r="T220" s="21"/>
      <c r="V220" s="21"/>
    </row>
    <row r="221" spans="4:22" ht="15.75" customHeight="1">
      <c r="D221" s="21"/>
      <c r="F221" s="21"/>
      <c r="G221" s="21"/>
      <c r="H221" s="21"/>
      <c r="I221" s="21"/>
      <c r="J221" s="21"/>
      <c r="T221" s="21"/>
      <c r="V221" s="21"/>
    </row>
    <row r="222" spans="4:22" ht="15.75" customHeight="1">
      <c r="D222" s="21"/>
      <c r="F222" s="21"/>
      <c r="G222" s="21"/>
      <c r="H222" s="21"/>
      <c r="I222" s="21"/>
      <c r="J222" s="21"/>
      <c r="T222" s="21"/>
      <c r="V222" s="21"/>
    </row>
    <row r="223" spans="4:22" ht="15.75" customHeight="1">
      <c r="D223" s="21"/>
      <c r="F223" s="21"/>
      <c r="G223" s="21"/>
      <c r="H223" s="21"/>
      <c r="I223" s="21"/>
      <c r="J223" s="21"/>
      <c r="T223" s="21"/>
      <c r="V223" s="21"/>
    </row>
    <row r="224" spans="4:22" ht="15.75" customHeight="1">
      <c r="D224" s="21"/>
      <c r="F224" s="21"/>
      <c r="G224" s="21"/>
      <c r="H224" s="21"/>
      <c r="I224" s="21"/>
      <c r="J224" s="21"/>
      <c r="T224" s="21"/>
      <c r="V224" s="21"/>
    </row>
    <row r="225" spans="4:22" ht="15.75" customHeight="1">
      <c r="D225" s="21"/>
      <c r="F225" s="21"/>
      <c r="G225" s="21"/>
      <c r="H225" s="21"/>
      <c r="I225" s="21"/>
      <c r="J225" s="21"/>
      <c r="T225" s="21"/>
      <c r="V225" s="21"/>
    </row>
    <row r="226" spans="4:22" ht="15.75" customHeight="1">
      <c r="D226" s="21"/>
      <c r="F226" s="21"/>
      <c r="G226" s="21"/>
      <c r="H226" s="21"/>
      <c r="I226" s="21"/>
      <c r="J226" s="21"/>
      <c r="T226" s="21"/>
      <c r="V226" s="21"/>
    </row>
    <row r="227" spans="4:22" ht="15.75" customHeight="1">
      <c r="D227" s="21"/>
      <c r="F227" s="21"/>
      <c r="G227" s="21"/>
      <c r="H227" s="21"/>
      <c r="I227" s="21"/>
      <c r="J227" s="21"/>
      <c r="T227" s="21"/>
      <c r="V227" s="21"/>
    </row>
    <row r="228" spans="4:22" ht="15.75" customHeight="1">
      <c r="D228" s="21"/>
      <c r="F228" s="21"/>
      <c r="G228" s="21"/>
      <c r="H228" s="21"/>
      <c r="I228" s="21"/>
      <c r="J228" s="21"/>
      <c r="T228" s="21"/>
      <c r="V228" s="21"/>
    </row>
    <row r="229" spans="4:22" ht="15.75" customHeight="1">
      <c r="D229" s="21"/>
      <c r="F229" s="21"/>
      <c r="G229" s="21"/>
      <c r="H229" s="21"/>
      <c r="I229" s="21"/>
      <c r="J229" s="21"/>
      <c r="T229" s="21"/>
      <c r="V229" s="21"/>
    </row>
    <row r="230" spans="4:22" ht="15.75" customHeight="1">
      <c r="D230" s="21"/>
      <c r="F230" s="21"/>
      <c r="G230" s="21"/>
      <c r="H230" s="21"/>
      <c r="I230" s="21"/>
      <c r="J230" s="21"/>
      <c r="T230" s="21"/>
      <c r="V230" s="21"/>
    </row>
    <row r="231" spans="4:22" ht="15.75" customHeight="1">
      <c r="D231" s="21"/>
      <c r="F231" s="21"/>
      <c r="G231" s="21"/>
      <c r="H231" s="21"/>
      <c r="I231" s="21"/>
      <c r="J231" s="21"/>
      <c r="T231" s="21"/>
      <c r="V231" s="21"/>
    </row>
    <row r="232" spans="4:22" ht="15.75" customHeight="1">
      <c r="D232" s="21"/>
      <c r="F232" s="21"/>
      <c r="G232" s="21"/>
      <c r="H232" s="21"/>
      <c r="I232" s="21"/>
      <c r="J232" s="21"/>
      <c r="T232" s="21"/>
      <c r="V232" s="21"/>
    </row>
    <row r="233" spans="4:22" ht="15.75" customHeight="1">
      <c r="D233" s="21"/>
      <c r="F233" s="21"/>
      <c r="G233" s="21"/>
      <c r="H233" s="21"/>
      <c r="I233" s="21"/>
      <c r="J233" s="21"/>
      <c r="T233" s="21"/>
      <c r="V233" s="21"/>
    </row>
    <row r="234" spans="4:22" ht="15.75" customHeight="1">
      <c r="D234" s="21"/>
      <c r="F234" s="21"/>
      <c r="G234" s="21"/>
      <c r="H234" s="21"/>
      <c r="I234" s="21"/>
      <c r="J234" s="21"/>
      <c r="T234" s="21"/>
      <c r="V234" s="21"/>
    </row>
    <row r="235" spans="4:22" ht="15.75" customHeight="1">
      <c r="D235" s="21"/>
      <c r="F235" s="21"/>
      <c r="G235" s="21"/>
      <c r="H235" s="21"/>
      <c r="I235" s="21"/>
      <c r="J235" s="21"/>
      <c r="T235" s="21"/>
      <c r="V235" s="21"/>
    </row>
    <row r="236" spans="4:22" ht="15.75" customHeight="1">
      <c r="D236" s="21"/>
      <c r="F236" s="21"/>
      <c r="G236" s="21"/>
      <c r="H236" s="21"/>
      <c r="I236" s="21"/>
      <c r="J236" s="21"/>
      <c r="T236" s="21"/>
      <c r="V236" s="21"/>
    </row>
    <row r="237" spans="4:22" ht="15.75" customHeight="1">
      <c r="D237" s="21"/>
      <c r="F237" s="21"/>
      <c r="G237" s="21"/>
      <c r="H237" s="21"/>
      <c r="I237" s="21"/>
      <c r="J237" s="21"/>
      <c r="T237" s="21"/>
      <c r="V237" s="21"/>
    </row>
    <row r="238" spans="4:22" ht="15.75" customHeight="1">
      <c r="D238" s="21"/>
      <c r="F238" s="21"/>
      <c r="G238" s="21"/>
      <c r="H238" s="21"/>
      <c r="I238" s="21"/>
      <c r="J238" s="21"/>
      <c r="T238" s="21"/>
      <c r="V238" s="21"/>
    </row>
    <row r="239" spans="4:22" ht="15.75" customHeight="1">
      <c r="D239" s="21"/>
      <c r="F239" s="21"/>
      <c r="G239" s="21"/>
      <c r="H239" s="21"/>
      <c r="I239" s="21"/>
      <c r="J239" s="21"/>
      <c r="T239" s="21"/>
      <c r="V239" s="21"/>
    </row>
    <row r="240" spans="4:22" ht="15.75" customHeight="1">
      <c r="D240" s="21"/>
      <c r="F240" s="21"/>
      <c r="G240" s="21"/>
      <c r="H240" s="21"/>
      <c r="I240" s="21"/>
      <c r="J240" s="21"/>
      <c r="T240" s="21"/>
      <c r="V240" s="21"/>
    </row>
    <row r="241" spans="4:22" ht="15.75" customHeight="1">
      <c r="D241" s="21"/>
      <c r="F241" s="21"/>
      <c r="G241" s="21"/>
      <c r="H241" s="21"/>
      <c r="I241" s="21"/>
      <c r="J241" s="21"/>
      <c r="T241" s="21"/>
      <c r="V241" s="21"/>
    </row>
    <row r="242" spans="4:22" ht="15.75" customHeight="1">
      <c r="D242" s="21"/>
      <c r="F242" s="21"/>
      <c r="G242" s="21"/>
      <c r="H242" s="21"/>
      <c r="I242" s="21"/>
      <c r="J242" s="21"/>
      <c r="T242" s="21"/>
      <c r="V242" s="21"/>
    </row>
    <row r="243" spans="4:22" ht="15.75" customHeight="1">
      <c r="D243" s="21"/>
      <c r="F243" s="21"/>
      <c r="G243" s="21"/>
      <c r="H243" s="21"/>
      <c r="I243" s="21"/>
      <c r="J243" s="21"/>
      <c r="T243" s="21"/>
      <c r="V243" s="21"/>
    </row>
    <row r="244" spans="4:22" ht="15.75" customHeight="1">
      <c r="D244" s="21"/>
      <c r="F244" s="21"/>
      <c r="G244" s="21"/>
      <c r="H244" s="21"/>
      <c r="I244" s="21"/>
      <c r="J244" s="21"/>
      <c r="T244" s="21"/>
      <c r="V244" s="21"/>
    </row>
    <row r="245" spans="4:22" ht="15.75" customHeight="1">
      <c r="D245" s="21"/>
      <c r="F245" s="21"/>
      <c r="G245" s="21"/>
      <c r="H245" s="21"/>
      <c r="I245" s="21"/>
      <c r="J245" s="21"/>
      <c r="T245" s="21"/>
      <c r="V245" s="21"/>
    </row>
    <row r="246" spans="4:22" ht="15.75" customHeight="1">
      <c r="D246" s="21"/>
      <c r="F246" s="21"/>
      <c r="G246" s="21"/>
      <c r="H246" s="21"/>
      <c r="I246" s="21"/>
      <c r="J246" s="21"/>
      <c r="T246" s="21"/>
      <c r="V246" s="21"/>
    </row>
    <row r="247" spans="4:22" ht="15.75" customHeight="1">
      <c r="D247" s="21"/>
      <c r="F247" s="21"/>
      <c r="G247" s="21"/>
      <c r="H247" s="21"/>
      <c r="I247" s="21"/>
      <c r="J247" s="21"/>
      <c r="T247" s="21"/>
      <c r="V247" s="21"/>
    </row>
    <row r="248" spans="4:22" ht="15.75" customHeight="1">
      <c r="D248" s="21"/>
      <c r="F248" s="21"/>
      <c r="G248" s="21"/>
      <c r="H248" s="21"/>
      <c r="I248" s="21"/>
      <c r="J248" s="21"/>
      <c r="T248" s="21"/>
      <c r="V248" s="21"/>
    </row>
    <row r="249" spans="4:22" ht="15.75" customHeight="1">
      <c r="D249" s="21"/>
      <c r="F249" s="21"/>
      <c r="G249" s="21"/>
      <c r="H249" s="21"/>
      <c r="I249" s="21"/>
      <c r="J249" s="21"/>
      <c r="T249" s="21"/>
      <c r="V249" s="21"/>
    </row>
    <row r="250" spans="4:22" ht="15.75" customHeight="1">
      <c r="D250" s="21"/>
      <c r="F250" s="21"/>
      <c r="G250" s="21"/>
      <c r="H250" s="21"/>
      <c r="I250" s="21"/>
      <c r="J250" s="21"/>
      <c r="T250" s="21"/>
      <c r="V250" s="21"/>
    </row>
    <row r="251" spans="4:22" ht="15.75" customHeight="1">
      <c r="D251" s="21"/>
      <c r="F251" s="21"/>
      <c r="G251" s="21"/>
      <c r="H251" s="21"/>
      <c r="I251" s="21"/>
      <c r="J251" s="21"/>
      <c r="T251" s="21"/>
      <c r="V251" s="21"/>
    </row>
    <row r="252" spans="4:22" ht="15.75" customHeight="1">
      <c r="D252" s="21"/>
      <c r="F252" s="21"/>
      <c r="G252" s="21"/>
      <c r="H252" s="21"/>
      <c r="I252" s="21"/>
      <c r="J252" s="21"/>
      <c r="T252" s="21"/>
      <c r="V252" s="21"/>
    </row>
    <row r="253" spans="4:22" ht="15.75" customHeight="1">
      <c r="D253" s="21"/>
      <c r="F253" s="21"/>
      <c r="G253" s="21"/>
      <c r="H253" s="21"/>
      <c r="I253" s="21"/>
      <c r="J253" s="21"/>
      <c r="T253" s="21"/>
      <c r="V253" s="21"/>
    </row>
    <row r="254" spans="4:22" ht="15.75" customHeight="1">
      <c r="D254" s="21"/>
      <c r="F254" s="21"/>
      <c r="G254" s="21"/>
      <c r="H254" s="21"/>
      <c r="I254" s="21"/>
      <c r="J254" s="21"/>
      <c r="T254" s="21"/>
      <c r="V254" s="21"/>
    </row>
    <row r="255" spans="4:22" ht="15.75" customHeight="1">
      <c r="D255" s="21"/>
      <c r="F255" s="21"/>
      <c r="G255" s="21"/>
      <c r="H255" s="21"/>
      <c r="I255" s="21"/>
      <c r="J255" s="21"/>
      <c r="T255" s="21"/>
      <c r="V255" s="21"/>
    </row>
    <row r="256" spans="4:22" ht="15.75" customHeight="1">
      <c r="D256" s="21"/>
      <c r="F256" s="21"/>
      <c r="G256" s="21"/>
      <c r="H256" s="21"/>
      <c r="I256" s="21"/>
      <c r="J256" s="21"/>
      <c r="T256" s="21"/>
      <c r="V256" s="21"/>
    </row>
    <row r="257" spans="4:22" ht="15.75" customHeight="1">
      <c r="D257" s="21"/>
      <c r="F257" s="21"/>
      <c r="G257" s="21"/>
      <c r="H257" s="21"/>
      <c r="I257" s="21"/>
      <c r="J257" s="21"/>
      <c r="T257" s="21"/>
      <c r="V257" s="21"/>
    </row>
    <row r="258" spans="4:22" ht="15.75" customHeight="1">
      <c r="D258" s="21"/>
      <c r="F258" s="21"/>
      <c r="G258" s="21"/>
      <c r="H258" s="21"/>
      <c r="I258" s="21"/>
      <c r="J258" s="21"/>
      <c r="T258" s="21"/>
      <c r="V258" s="21"/>
    </row>
    <row r="259" spans="4:22" ht="15.75" customHeight="1">
      <c r="D259" s="21"/>
      <c r="F259" s="21"/>
      <c r="G259" s="21"/>
      <c r="H259" s="21"/>
      <c r="I259" s="21"/>
      <c r="J259" s="21"/>
      <c r="T259" s="21"/>
      <c r="V259" s="21"/>
    </row>
    <row r="260" spans="4:22" ht="15.75" customHeight="1">
      <c r="D260" s="21"/>
      <c r="F260" s="21"/>
      <c r="G260" s="21"/>
      <c r="H260" s="21"/>
      <c r="I260" s="21"/>
      <c r="J260" s="21"/>
      <c r="T260" s="21"/>
      <c r="V260" s="21"/>
    </row>
    <row r="261" spans="4:22" ht="15.75" customHeight="1">
      <c r="D261" s="21"/>
      <c r="F261" s="21"/>
      <c r="G261" s="21"/>
      <c r="H261" s="21"/>
      <c r="I261" s="21"/>
      <c r="J261" s="21"/>
      <c r="T261" s="21"/>
      <c r="V261" s="21"/>
    </row>
    <row r="262" spans="4:22" ht="15.75" customHeight="1">
      <c r="D262" s="21"/>
      <c r="F262" s="21"/>
      <c r="G262" s="21"/>
      <c r="H262" s="21"/>
      <c r="I262" s="21"/>
      <c r="J262" s="21"/>
      <c r="T262" s="21"/>
      <c r="V262" s="21"/>
    </row>
    <row r="263" spans="4:22" ht="15.75" customHeight="1">
      <c r="D263" s="21"/>
      <c r="F263" s="21"/>
      <c r="G263" s="21"/>
      <c r="H263" s="21"/>
      <c r="I263" s="21"/>
      <c r="J263" s="21"/>
      <c r="T263" s="21"/>
      <c r="V263" s="21"/>
    </row>
    <row r="264" spans="4:22" ht="15.75" customHeight="1">
      <c r="D264" s="21"/>
      <c r="F264" s="21"/>
      <c r="G264" s="21"/>
      <c r="H264" s="21"/>
      <c r="I264" s="21"/>
      <c r="J264" s="21"/>
      <c r="T264" s="21"/>
      <c r="V264" s="21"/>
    </row>
    <row r="265" spans="4:22" ht="15.75" customHeight="1">
      <c r="D265" s="21"/>
      <c r="F265" s="21"/>
      <c r="G265" s="21"/>
      <c r="H265" s="21"/>
      <c r="I265" s="21"/>
      <c r="J265" s="21"/>
      <c r="T265" s="21"/>
      <c r="V265" s="21"/>
    </row>
    <row r="266" spans="4:22" ht="15.75" customHeight="1">
      <c r="D266" s="21"/>
      <c r="F266" s="21"/>
      <c r="G266" s="21"/>
      <c r="H266" s="21"/>
      <c r="I266" s="21"/>
      <c r="J266" s="21"/>
      <c r="T266" s="21"/>
      <c r="V266" s="21"/>
    </row>
    <row r="267" spans="4:22" ht="15.75" customHeight="1">
      <c r="D267" s="21"/>
      <c r="F267" s="21"/>
      <c r="G267" s="21"/>
      <c r="H267" s="21"/>
      <c r="I267" s="21"/>
      <c r="J267" s="21"/>
      <c r="T267" s="21"/>
      <c r="V267" s="21"/>
    </row>
    <row r="268" spans="4:22" ht="15.75" customHeight="1">
      <c r="D268" s="21"/>
      <c r="F268" s="21"/>
      <c r="G268" s="21"/>
      <c r="H268" s="21"/>
      <c r="I268" s="21"/>
      <c r="J268" s="21"/>
      <c r="T268" s="21"/>
      <c r="V268" s="21"/>
    </row>
    <row r="269" spans="4:22" ht="15.75" customHeight="1">
      <c r="D269" s="21"/>
      <c r="F269" s="21"/>
      <c r="G269" s="21"/>
      <c r="H269" s="21"/>
      <c r="I269" s="21"/>
      <c r="J269" s="21"/>
      <c r="T269" s="21"/>
      <c r="V269" s="21"/>
    </row>
    <row r="270" spans="4:22" ht="15.75" customHeight="1">
      <c r="D270" s="21"/>
      <c r="F270" s="21"/>
      <c r="G270" s="21"/>
      <c r="H270" s="21"/>
      <c r="I270" s="21"/>
      <c r="J270" s="21"/>
      <c r="T270" s="21"/>
      <c r="V270" s="21"/>
    </row>
    <row r="271" spans="4:22" ht="15.75" customHeight="1">
      <c r="D271" s="21"/>
      <c r="F271" s="21"/>
      <c r="G271" s="21"/>
      <c r="H271" s="21"/>
      <c r="I271" s="21"/>
      <c r="J271" s="21"/>
      <c r="T271" s="21"/>
      <c r="V271" s="21"/>
    </row>
    <row r="272" spans="4:22" ht="15.75" customHeight="1">
      <c r="D272" s="21"/>
      <c r="F272" s="21"/>
      <c r="G272" s="21"/>
      <c r="H272" s="21"/>
      <c r="I272" s="21"/>
      <c r="J272" s="21"/>
      <c r="T272" s="21"/>
      <c r="V272" s="21"/>
    </row>
    <row r="273" spans="4:22" ht="15.75" customHeight="1">
      <c r="D273" s="21"/>
      <c r="F273" s="21"/>
      <c r="G273" s="21"/>
      <c r="H273" s="21"/>
      <c r="I273" s="21"/>
      <c r="J273" s="21"/>
      <c r="T273" s="21"/>
      <c r="V273" s="21"/>
    </row>
    <row r="274" spans="4:22" ht="15.75" customHeight="1">
      <c r="D274" s="21"/>
      <c r="F274" s="21"/>
      <c r="G274" s="21"/>
      <c r="H274" s="21"/>
      <c r="I274" s="21"/>
      <c r="J274" s="21"/>
      <c r="T274" s="21"/>
      <c r="V274" s="21"/>
    </row>
    <row r="275" spans="4:22" ht="15.75" customHeight="1">
      <c r="D275" s="21"/>
      <c r="F275" s="21"/>
      <c r="G275" s="21"/>
      <c r="H275" s="21"/>
      <c r="I275" s="21"/>
      <c r="J275" s="21"/>
      <c r="T275" s="21"/>
      <c r="V275" s="21"/>
    </row>
    <row r="276" spans="4:22" ht="15.75" customHeight="1">
      <c r="D276" s="21"/>
      <c r="F276" s="21"/>
      <c r="G276" s="21"/>
      <c r="H276" s="21"/>
      <c r="I276" s="21"/>
      <c r="J276" s="21"/>
      <c r="T276" s="21"/>
      <c r="V276" s="21"/>
    </row>
    <row r="277" spans="4:22" ht="15.75" customHeight="1">
      <c r="D277" s="21"/>
      <c r="F277" s="21"/>
      <c r="G277" s="21"/>
      <c r="H277" s="21"/>
      <c r="I277" s="21"/>
      <c r="J277" s="21"/>
      <c r="T277" s="21"/>
      <c r="V277" s="21"/>
    </row>
    <row r="278" spans="4:22" ht="15.75" customHeight="1">
      <c r="D278" s="21"/>
      <c r="F278" s="21"/>
      <c r="G278" s="21"/>
      <c r="H278" s="21"/>
      <c r="I278" s="21"/>
      <c r="J278" s="21"/>
      <c r="T278" s="21"/>
      <c r="V278" s="21"/>
    </row>
    <row r="279" spans="4:22" ht="15.75" customHeight="1">
      <c r="D279" s="21"/>
      <c r="F279" s="21"/>
      <c r="G279" s="21"/>
      <c r="H279" s="21"/>
      <c r="I279" s="21"/>
      <c r="J279" s="21"/>
      <c r="T279" s="21"/>
      <c r="V279" s="21"/>
    </row>
    <row r="280" spans="4:22" ht="15.75" customHeight="1">
      <c r="D280" s="21"/>
      <c r="F280" s="21"/>
      <c r="G280" s="21"/>
      <c r="H280" s="21"/>
      <c r="I280" s="21"/>
      <c r="J280" s="21"/>
      <c r="T280" s="21"/>
      <c r="V280" s="21"/>
    </row>
    <row r="281" spans="4:22" ht="15.75" customHeight="1">
      <c r="D281" s="21"/>
      <c r="F281" s="21"/>
      <c r="G281" s="21"/>
      <c r="H281" s="21"/>
      <c r="I281" s="21"/>
      <c r="J281" s="21"/>
      <c r="T281" s="21"/>
      <c r="V281" s="21"/>
    </row>
    <row r="282" spans="4:22" ht="15.75" customHeight="1">
      <c r="D282" s="21"/>
      <c r="F282" s="21"/>
      <c r="G282" s="21"/>
      <c r="H282" s="21"/>
      <c r="I282" s="21"/>
      <c r="J282" s="21"/>
      <c r="T282" s="21"/>
      <c r="V282" s="21"/>
    </row>
    <row r="283" spans="4:22" ht="15.75" customHeight="1">
      <c r="D283" s="21"/>
      <c r="F283" s="21"/>
      <c r="G283" s="21"/>
      <c r="H283" s="21"/>
      <c r="I283" s="21"/>
      <c r="J283" s="21"/>
      <c r="T283" s="21"/>
      <c r="V283" s="21"/>
    </row>
    <row r="284" spans="4:22" ht="15.75" customHeight="1">
      <c r="D284" s="21"/>
      <c r="F284" s="21"/>
      <c r="G284" s="21"/>
      <c r="H284" s="21"/>
      <c r="I284" s="21"/>
      <c r="J284" s="21"/>
      <c r="T284" s="21"/>
      <c r="V284" s="21"/>
    </row>
    <row r="285" spans="4:22" ht="15.75" customHeight="1">
      <c r="D285" s="21"/>
      <c r="F285" s="21"/>
      <c r="G285" s="21"/>
      <c r="H285" s="21"/>
      <c r="I285" s="21"/>
      <c r="J285" s="21"/>
      <c r="T285" s="21"/>
      <c r="V285" s="21"/>
    </row>
    <row r="286" spans="4:22" ht="15.75" customHeight="1">
      <c r="D286" s="21"/>
      <c r="F286" s="21"/>
      <c r="G286" s="21"/>
      <c r="H286" s="21"/>
      <c r="I286" s="21"/>
      <c r="J286" s="21"/>
      <c r="T286" s="21"/>
      <c r="V286" s="21"/>
    </row>
    <row r="287" spans="4:22" ht="15.75" customHeight="1">
      <c r="D287" s="21"/>
      <c r="F287" s="21"/>
      <c r="G287" s="21"/>
      <c r="H287" s="21"/>
      <c r="I287" s="21"/>
      <c r="J287" s="21"/>
      <c r="T287" s="21"/>
      <c r="V287" s="21"/>
    </row>
    <row r="288" spans="4:22" ht="15.75" customHeight="1">
      <c r="D288" s="21"/>
      <c r="F288" s="21"/>
      <c r="G288" s="21"/>
      <c r="H288" s="21"/>
      <c r="I288" s="21"/>
      <c r="J288" s="21"/>
      <c r="T288" s="21"/>
      <c r="V288" s="21"/>
    </row>
    <row r="289" spans="4:22" ht="15.75" customHeight="1">
      <c r="D289" s="21"/>
      <c r="F289" s="21"/>
      <c r="G289" s="21"/>
      <c r="H289" s="21"/>
      <c r="I289" s="21"/>
      <c r="J289" s="21"/>
      <c r="T289" s="21"/>
      <c r="V289" s="21"/>
    </row>
    <row r="290" spans="4:22" ht="15.75" customHeight="1">
      <c r="D290" s="21"/>
      <c r="F290" s="21"/>
      <c r="G290" s="21"/>
      <c r="H290" s="21"/>
      <c r="I290" s="21"/>
      <c r="J290" s="21"/>
      <c r="T290" s="21"/>
      <c r="V290" s="21"/>
    </row>
    <row r="291" spans="4:22" ht="15.75" customHeight="1">
      <c r="D291" s="21"/>
      <c r="F291" s="21"/>
      <c r="G291" s="21"/>
      <c r="H291" s="21"/>
      <c r="I291" s="21"/>
      <c r="J291" s="21"/>
      <c r="T291" s="21"/>
      <c r="V291" s="21"/>
    </row>
    <row r="292" spans="4:22" ht="15.75" customHeight="1">
      <c r="D292" s="21"/>
      <c r="F292" s="21"/>
      <c r="G292" s="21"/>
      <c r="H292" s="21"/>
      <c r="I292" s="21"/>
      <c r="J292" s="21"/>
      <c r="T292" s="21"/>
      <c r="V292" s="21"/>
    </row>
    <row r="293" spans="4:22" ht="15.75" customHeight="1">
      <c r="D293" s="21"/>
      <c r="F293" s="21"/>
      <c r="G293" s="21"/>
      <c r="H293" s="21"/>
      <c r="I293" s="21"/>
      <c r="J293" s="21"/>
      <c r="T293" s="21"/>
      <c r="V293" s="21"/>
    </row>
    <row r="294" spans="4:22" ht="15.75" customHeight="1">
      <c r="D294" s="21"/>
      <c r="F294" s="21"/>
      <c r="G294" s="21"/>
      <c r="H294" s="21"/>
      <c r="I294" s="21"/>
      <c r="J294" s="21"/>
      <c r="T294" s="21"/>
      <c r="V294" s="21"/>
    </row>
    <row r="295" spans="4:22" ht="15.75" customHeight="1">
      <c r="D295" s="21"/>
      <c r="F295" s="21"/>
      <c r="G295" s="21"/>
      <c r="H295" s="21"/>
      <c r="I295" s="21"/>
      <c r="J295" s="21"/>
      <c r="T295" s="21"/>
      <c r="V295" s="21"/>
    </row>
    <row r="296" spans="4:22" ht="15.75" customHeight="1">
      <c r="D296" s="21"/>
      <c r="F296" s="21"/>
      <c r="G296" s="21"/>
      <c r="H296" s="21"/>
      <c r="I296" s="21"/>
      <c r="J296" s="21"/>
      <c r="T296" s="21"/>
      <c r="V296" s="21"/>
    </row>
    <row r="297" spans="4:22" ht="15.75" customHeight="1">
      <c r="D297" s="21"/>
      <c r="F297" s="21"/>
      <c r="G297" s="21"/>
      <c r="H297" s="21"/>
      <c r="I297" s="21"/>
      <c r="J297" s="21"/>
      <c r="T297" s="21"/>
      <c r="V297" s="21"/>
    </row>
    <row r="298" spans="4:22" ht="15.75" customHeight="1">
      <c r="D298" s="21"/>
      <c r="F298" s="21"/>
      <c r="G298" s="21"/>
      <c r="H298" s="21"/>
      <c r="I298" s="21"/>
      <c r="J298" s="21"/>
      <c r="T298" s="21"/>
      <c r="V298" s="21"/>
    </row>
    <row r="299" spans="4:22" ht="15.75" customHeight="1">
      <c r="D299" s="21"/>
      <c r="F299" s="21"/>
      <c r="G299" s="21"/>
      <c r="H299" s="21"/>
      <c r="I299" s="21"/>
      <c r="J299" s="21"/>
      <c r="T299" s="21"/>
      <c r="V299" s="21"/>
    </row>
    <row r="300" spans="4:22" ht="15.75" customHeight="1">
      <c r="D300" s="21"/>
      <c r="F300" s="21"/>
      <c r="G300" s="21"/>
      <c r="H300" s="21"/>
      <c r="I300" s="21"/>
      <c r="J300" s="21"/>
      <c r="T300" s="21"/>
      <c r="V300" s="21"/>
    </row>
    <row r="301" spans="4:22" ht="15.75" customHeight="1">
      <c r="D301" s="21"/>
      <c r="F301" s="21"/>
      <c r="G301" s="21"/>
      <c r="H301" s="21"/>
      <c r="I301" s="21"/>
      <c r="J301" s="21"/>
      <c r="T301" s="21"/>
      <c r="V301" s="21"/>
    </row>
    <row r="302" spans="4:22" ht="15.75" customHeight="1">
      <c r="D302" s="21"/>
      <c r="F302" s="21"/>
      <c r="G302" s="21"/>
      <c r="H302" s="21"/>
      <c r="I302" s="21"/>
      <c r="J302" s="21"/>
      <c r="T302" s="21"/>
      <c r="V302" s="21"/>
    </row>
    <row r="303" spans="4:22" ht="15.75" customHeight="1">
      <c r="D303" s="21"/>
      <c r="F303" s="21"/>
      <c r="G303" s="21"/>
      <c r="H303" s="21"/>
      <c r="I303" s="21"/>
      <c r="J303" s="21"/>
      <c r="T303" s="21"/>
      <c r="V303" s="21"/>
    </row>
    <row r="304" spans="4:22" ht="15.75" customHeight="1">
      <c r="D304" s="21"/>
      <c r="F304" s="21"/>
      <c r="G304" s="21"/>
      <c r="H304" s="21"/>
      <c r="I304" s="21"/>
      <c r="J304" s="21"/>
      <c r="T304" s="21"/>
      <c r="V304" s="21"/>
    </row>
    <row r="305" spans="4:22" ht="15.75" customHeight="1">
      <c r="D305" s="21"/>
      <c r="F305" s="21"/>
      <c r="G305" s="21"/>
      <c r="H305" s="21"/>
      <c r="I305" s="21"/>
      <c r="J305" s="21"/>
      <c r="T305" s="21"/>
      <c r="V305" s="21"/>
    </row>
    <row r="306" spans="4:22" ht="15.75" customHeight="1">
      <c r="D306" s="21"/>
      <c r="F306" s="21"/>
      <c r="G306" s="21"/>
      <c r="H306" s="21"/>
      <c r="I306" s="21"/>
      <c r="J306" s="21"/>
      <c r="T306" s="21"/>
      <c r="V306" s="21"/>
    </row>
    <row r="307" spans="4:22" ht="15.75" customHeight="1">
      <c r="D307" s="21"/>
      <c r="F307" s="21"/>
      <c r="G307" s="21"/>
      <c r="H307" s="21"/>
      <c r="I307" s="21"/>
      <c r="J307" s="21"/>
      <c r="T307" s="21"/>
      <c r="V307" s="21"/>
    </row>
    <row r="308" spans="4:22" ht="15.75" customHeight="1">
      <c r="D308" s="21"/>
      <c r="F308" s="21"/>
      <c r="G308" s="21"/>
      <c r="H308" s="21"/>
      <c r="I308" s="21"/>
      <c r="J308" s="21"/>
      <c r="T308" s="21"/>
      <c r="V308" s="21"/>
    </row>
    <row r="309" spans="4:22" ht="15.75" customHeight="1">
      <c r="D309" s="21"/>
      <c r="F309" s="21"/>
      <c r="G309" s="21"/>
      <c r="H309" s="21"/>
      <c r="I309" s="21"/>
      <c r="J309" s="21"/>
      <c r="T309" s="21"/>
      <c r="V309" s="21"/>
    </row>
    <row r="310" spans="4:22" ht="15.75" customHeight="1">
      <c r="D310" s="21"/>
      <c r="F310" s="21"/>
      <c r="G310" s="21"/>
      <c r="H310" s="21"/>
      <c r="I310" s="21"/>
      <c r="J310" s="21"/>
      <c r="T310" s="21"/>
      <c r="V310" s="21"/>
    </row>
    <row r="311" spans="4:22" ht="15.75" customHeight="1">
      <c r="D311" s="21"/>
      <c r="F311" s="21"/>
      <c r="G311" s="21"/>
      <c r="H311" s="21"/>
      <c r="I311" s="21"/>
      <c r="J311" s="21"/>
      <c r="T311" s="21"/>
      <c r="V311" s="21"/>
    </row>
    <row r="312" spans="4:22" ht="15.75" customHeight="1">
      <c r="D312" s="21"/>
      <c r="F312" s="21"/>
      <c r="G312" s="21"/>
      <c r="H312" s="21"/>
      <c r="I312" s="21"/>
      <c r="J312" s="21"/>
      <c r="T312" s="21"/>
      <c r="V312" s="21"/>
    </row>
    <row r="313" spans="4:22" ht="15.75" customHeight="1">
      <c r="D313" s="21"/>
      <c r="F313" s="21"/>
      <c r="G313" s="21"/>
      <c r="H313" s="21"/>
      <c r="I313" s="21"/>
      <c r="J313" s="21"/>
      <c r="T313" s="21"/>
      <c r="V313" s="21"/>
    </row>
    <row r="314" spans="4:22" ht="15.75" customHeight="1">
      <c r="D314" s="21"/>
      <c r="F314" s="21"/>
      <c r="G314" s="21"/>
      <c r="H314" s="21"/>
      <c r="I314" s="21"/>
      <c r="J314" s="21"/>
      <c r="T314" s="21"/>
      <c r="V314" s="21"/>
    </row>
    <row r="315" spans="4:22" ht="15.75" customHeight="1">
      <c r="D315" s="21"/>
      <c r="F315" s="21"/>
      <c r="G315" s="21"/>
      <c r="H315" s="21"/>
      <c r="I315" s="21"/>
      <c r="J315" s="21"/>
      <c r="T315" s="21"/>
      <c r="V315" s="21"/>
    </row>
    <row r="316" spans="4:22" ht="15.75" customHeight="1">
      <c r="D316" s="21"/>
      <c r="F316" s="21"/>
      <c r="G316" s="21"/>
      <c r="H316" s="21"/>
      <c r="I316" s="21"/>
      <c r="J316" s="21"/>
      <c r="T316" s="21"/>
      <c r="V316" s="21"/>
    </row>
    <row r="317" spans="4:22" ht="15.75" customHeight="1">
      <c r="D317" s="21"/>
      <c r="F317" s="21"/>
      <c r="G317" s="21"/>
      <c r="H317" s="21"/>
      <c r="I317" s="21"/>
      <c r="J317" s="21"/>
      <c r="T317" s="21"/>
      <c r="V317" s="21"/>
    </row>
    <row r="318" spans="4:22" ht="15.75" customHeight="1">
      <c r="D318" s="21"/>
      <c r="F318" s="21"/>
      <c r="G318" s="21"/>
      <c r="H318" s="21"/>
      <c r="I318" s="21"/>
      <c r="J318" s="21"/>
      <c r="T318" s="21"/>
      <c r="V318" s="21"/>
    </row>
    <row r="319" spans="4:22" ht="15.75" customHeight="1">
      <c r="D319" s="21"/>
      <c r="F319" s="21"/>
      <c r="G319" s="21"/>
      <c r="H319" s="21"/>
      <c r="I319" s="21"/>
      <c r="J319" s="21"/>
      <c r="T319" s="21"/>
      <c r="V319" s="21"/>
    </row>
    <row r="320" spans="4:22" ht="15.75" customHeight="1">
      <c r="D320" s="21"/>
      <c r="F320" s="21"/>
      <c r="G320" s="21"/>
      <c r="H320" s="21"/>
      <c r="I320" s="21"/>
      <c r="J320" s="21"/>
      <c r="T320" s="21"/>
      <c r="V320" s="21"/>
    </row>
    <row r="321" spans="4:22" ht="15.75" customHeight="1">
      <c r="D321" s="21"/>
      <c r="F321" s="21"/>
      <c r="G321" s="21"/>
      <c r="H321" s="21"/>
      <c r="I321" s="21"/>
      <c r="J321" s="21"/>
      <c r="T321" s="21"/>
      <c r="V321" s="21"/>
    </row>
    <row r="322" spans="4:22" ht="15.75" customHeight="1">
      <c r="D322" s="21"/>
      <c r="F322" s="21"/>
      <c r="G322" s="21"/>
      <c r="H322" s="21"/>
      <c r="I322" s="21"/>
      <c r="J322" s="21"/>
      <c r="T322" s="21"/>
      <c r="V322" s="21"/>
    </row>
    <row r="323" spans="4:22" ht="15.75" customHeight="1">
      <c r="D323" s="21"/>
      <c r="F323" s="21"/>
      <c r="G323" s="21"/>
      <c r="H323" s="21"/>
      <c r="I323" s="21"/>
      <c r="J323" s="21"/>
      <c r="T323" s="21"/>
      <c r="V323" s="21"/>
    </row>
    <row r="324" spans="4:22" ht="15.75" customHeight="1">
      <c r="D324" s="21"/>
      <c r="F324" s="21"/>
      <c r="G324" s="21"/>
      <c r="H324" s="21"/>
      <c r="I324" s="21"/>
      <c r="J324" s="21"/>
      <c r="T324" s="21"/>
      <c r="V324" s="21"/>
    </row>
    <row r="325" spans="4:22" ht="15.75" customHeight="1">
      <c r="D325" s="21"/>
      <c r="F325" s="21"/>
      <c r="G325" s="21"/>
      <c r="H325" s="21"/>
      <c r="I325" s="21"/>
      <c r="J325" s="21"/>
      <c r="T325" s="21"/>
      <c r="V325" s="21"/>
    </row>
    <row r="326" spans="4:22" ht="15.75" customHeight="1">
      <c r="D326" s="21"/>
      <c r="F326" s="21"/>
      <c r="G326" s="21"/>
      <c r="H326" s="21"/>
      <c r="I326" s="21"/>
      <c r="J326" s="21"/>
      <c r="T326" s="21"/>
      <c r="V326" s="21"/>
    </row>
    <row r="327" spans="4:22" ht="15.75" customHeight="1">
      <c r="D327" s="21"/>
      <c r="F327" s="21"/>
      <c r="G327" s="21"/>
      <c r="H327" s="21"/>
      <c r="I327" s="21"/>
      <c r="J327" s="21"/>
      <c r="T327" s="21"/>
      <c r="V327" s="21"/>
    </row>
    <row r="328" spans="4:22" ht="15.75" customHeight="1">
      <c r="D328" s="21"/>
      <c r="F328" s="21"/>
      <c r="G328" s="21"/>
      <c r="H328" s="21"/>
      <c r="I328" s="21"/>
      <c r="J328" s="21"/>
      <c r="T328" s="21"/>
      <c r="V328" s="21"/>
    </row>
    <row r="329" spans="4:22" ht="15.75" customHeight="1">
      <c r="D329" s="21"/>
      <c r="F329" s="21"/>
      <c r="G329" s="21"/>
      <c r="H329" s="21"/>
      <c r="I329" s="21"/>
      <c r="J329" s="21"/>
      <c r="T329" s="21"/>
      <c r="V329" s="21"/>
    </row>
    <row r="330" spans="4:22" ht="15.75" customHeight="1">
      <c r="D330" s="21"/>
      <c r="F330" s="21"/>
      <c r="G330" s="21"/>
      <c r="H330" s="21"/>
      <c r="I330" s="21"/>
      <c r="J330" s="21"/>
      <c r="T330" s="21"/>
      <c r="V330" s="21"/>
    </row>
    <row r="331" spans="4:22" ht="15.75" customHeight="1">
      <c r="D331" s="21"/>
      <c r="F331" s="21"/>
      <c r="G331" s="21"/>
      <c r="H331" s="21"/>
      <c r="I331" s="21"/>
      <c r="J331" s="21"/>
      <c r="T331" s="21"/>
      <c r="V331" s="21"/>
    </row>
    <row r="332" spans="4:22" ht="15.75" customHeight="1">
      <c r="D332" s="21"/>
      <c r="F332" s="21"/>
      <c r="G332" s="21"/>
      <c r="H332" s="21"/>
      <c r="I332" s="21"/>
      <c r="J332" s="21"/>
      <c r="T332" s="21"/>
      <c r="V332" s="21"/>
    </row>
    <row r="333" spans="4:22" ht="15.75" customHeight="1">
      <c r="D333" s="21"/>
      <c r="F333" s="21"/>
      <c r="G333" s="21"/>
      <c r="H333" s="21"/>
      <c r="I333" s="21"/>
      <c r="J333" s="21"/>
      <c r="T333" s="21"/>
      <c r="V333" s="21"/>
    </row>
    <row r="334" spans="4:22" ht="15.75" customHeight="1">
      <c r="D334" s="21"/>
      <c r="F334" s="21"/>
      <c r="G334" s="21"/>
      <c r="H334" s="21"/>
      <c r="I334" s="21"/>
      <c r="J334" s="21"/>
      <c r="T334" s="21"/>
      <c r="V334" s="21"/>
    </row>
    <row r="335" spans="4:22" ht="15.75" customHeight="1">
      <c r="D335" s="21"/>
      <c r="F335" s="21"/>
      <c r="G335" s="21"/>
      <c r="H335" s="21"/>
      <c r="I335" s="21"/>
      <c r="J335" s="21"/>
      <c r="T335" s="21"/>
      <c r="V335" s="21"/>
    </row>
    <row r="336" spans="4:22" ht="15.75" customHeight="1">
      <c r="D336" s="21"/>
      <c r="F336" s="21"/>
      <c r="G336" s="21"/>
      <c r="H336" s="21"/>
      <c r="I336" s="21"/>
      <c r="J336" s="21"/>
      <c r="T336" s="21"/>
      <c r="V336" s="21"/>
    </row>
    <row r="337" spans="4:22" ht="15.75" customHeight="1">
      <c r="D337" s="21"/>
      <c r="F337" s="21"/>
      <c r="G337" s="21"/>
      <c r="H337" s="21"/>
      <c r="I337" s="21"/>
      <c r="J337" s="21"/>
      <c r="T337" s="21"/>
      <c r="V337" s="21"/>
    </row>
    <row r="338" spans="4:22" ht="15.75" customHeight="1">
      <c r="D338" s="21"/>
      <c r="F338" s="21"/>
      <c r="G338" s="21"/>
      <c r="H338" s="21"/>
      <c r="I338" s="21"/>
      <c r="J338" s="21"/>
      <c r="T338" s="21"/>
      <c r="V338" s="21"/>
    </row>
    <row r="339" spans="4:22" ht="15.75" customHeight="1">
      <c r="D339" s="21"/>
      <c r="F339" s="21"/>
      <c r="G339" s="21"/>
      <c r="H339" s="21"/>
      <c r="I339" s="21"/>
      <c r="J339" s="21"/>
      <c r="T339" s="21"/>
      <c r="V339" s="21"/>
    </row>
    <row r="340" spans="4:22" ht="15.75" customHeight="1">
      <c r="D340" s="21"/>
      <c r="F340" s="21"/>
      <c r="G340" s="21"/>
      <c r="H340" s="21"/>
      <c r="I340" s="21"/>
      <c r="J340" s="21"/>
      <c r="T340" s="21"/>
      <c r="V340" s="21"/>
    </row>
    <row r="341" spans="4:22" ht="15.75" customHeight="1">
      <c r="D341" s="21"/>
      <c r="F341" s="21"/>
      <c r="G341" s="21"/>
      <c r="H341" s="21"/>
      <c r="I341" s="21"/>
      <c r="J341" s="21"/>
      <c r="T341" s="21"/>
      <c r="V341" s="21"/>
    </row>
    <row r="342" spans="4:22" ht="15.75" customHeight="1">
      <c r="D342" s="21"/>
      <c r="F342" s="21"/>
      <c r="G342" s="21"/>
      <c r="H342" s="21"/>
      <c r="I342" s="21"/>
      <c r="J342" s="21"/>
      <c r="T342" s="21"/>
      <c r="V342" s="21"/>
    </row>
    <row r="343" spans="4:22" ht="15.75" customHeight="1">
      <c r="D343" s="21"/>
      <c r="F343" s="21"/>
      <c r="G343" s="21"/>
      <c r="H343" s="21"/>
      <c r="I343" s="21"/>
      <c r="J343" s="21"/>
      <c r="T343" s="21"/>
      <c r="V343" s="21"/>
    </row>
    <row r="344" spans="4:22" ht="15.75" customHeight="1">
      <c r="D344" s="21"/>
      <c r="F344" s="21"/>
      <c r="G344" s="21"/>
      <c r="H344" s="21"/>
      <c r="I344" s="21"/>
      <c r="J344" s="21"/>
      <c r="T344" s="21"/>
      <c r="V344" s="21"/>
    </row>
    <row r="345" spans="4:22" ht="15.75" customHeight="1">
      <c r="D345" s="21"/>
      <c r="F345" s="21"/>
      <c r="G345" s="21"/>
      <c r="H345" s="21"/>
      <c r="I345" s="21"/>
      <c r="J345" s="21"/>
      <c r="T345" s="21"/>
      <c r="V345" s="21"/>
    </row>
    <row r="346" spans="4:22" ht="15.75" customHeight="1">
      <c r="D346" s="21"/>
      <c r="F346" s="21"/>
      <c r="G346" s="21"/>
      <c r="H346" s="21"/>
      <c r="I346" s="21"/>
      <c r="J346" s="21"/>
      <c r="T346" s="21"/>
      <c r="V346" s="21"/>
    </row>
    <row r="347" spans="4:22" ht="15.75" customHeight="1">
      <c r="D347" s="21"/>
      <c r="F347" s="21"/>
      <c r="G347" s="21"/>
      <c r="H347" s="21"/>
      <c r="I347" s="21"/>
      <c r="J347" s="21"/>
      <c r="T347" s="21"/>
      <c r="V347" s="21"/>
    </row>
    <row r="348" spans="4:22" ht="15.75" customHeight="1">
      <c r="D348" s="21"/>
      <c r="F348" s="21"/>
      <c r="G348" s="21"/>
      <c r="H348" s="21"/>
      <c r="I348" s="21"/>
      <c r="J348" s="21"/>
      <c r="T348" s="21"/>
      <c r="V348" s="21"/>
    </row>
    <row r="349" spans="4:22" ht="15.75" customHeight="1">
      <c r="D349" s="21"/>
      <c r="F349" s="21"/>
      <c r="G349" s="21"/>
      <c r="H349" s="21"/>
      <c r="I349" s="21"/>
      <c r="J349" s="21"/>
      <c r="T349" s="21"/>
      <c r="V349" s="21"/>
    </row>
    <row r="350" spans="4:22" ht="15.75" customHeight="1">
      <c r="D350" s="21"/>
      <c r="F350" s="21"/>
      <c r="G350" s="21"/>
      <c r="H350" s="21"/>
      <c r="I350" s="21"/>
      <c r="J350" s="21"/>
      <c r="T350" s="21"/>
      <c r="V350" s="21"/>
    </row>
    <row r="351" spans="4:22" ht="15.75" customHeight="1">
      <c r="D351" s="21"/>
      <c r="F351" s="21"/>
      <c r="G351" s="21"/>
      <c r="H351" s="21"/>
      <c r="I351" s="21"/>
      <c r="J351" s="21"/>
      <c r="T351" s="21"/>
      <c r="V351" s="21"/>
    </row>
    <row r="352" spans="4:22" ht="15.75" customHeight="1">
      <c r="D352" s="21"/>
      <c r="F352" s="21"/>
      <c r="G352" s="21"/>
      <c r="H352" s="21"/>
      <c r="I352" s="21"/>
      <c r="J352" s="21"/>
      <c r="T352" s="21"/>
      <c r="V352" s="21"/>
    </row>
    <row r="353" spans="4:22" ht="15.75" customHeight="1">
      <c r="D353" s="21"/>
      <c r="F353" s="21"/>
      <c r="G353" s="21"/>
      <c r="H353" s="21"/>
      <c r="I353" s="21"/>
      <c r="J353" s="21"/>
      <c r="T353" s="21"/>
      <c r="V353" s="21"/>
    </row>
    <row r="354" spans="4:22" ht="15.75" customHeight="1">
      <c r="D354" s="21"/>
      <c r="F354" s="21"/>
      <c r="G354" s="21"/>
      <c r="H354" s="21"/>
      <c r="I354" s="21"/>
      <c r="J354" s="21"/>
      <c r="T354" s="21"/>
      <c r="V354" s="21"/>
    </row>
    <row r="355" spans="4:22" ht="15.75" customHeight="1">
      <c r="D355" s="21"/>
      <c r="F355" s="21"/>
      <c r="G355" s="21"/>
      <c r="H355" s="21"/>
      <c r="I355" s="21"/>
      <c r="J355" s="21"/>
      <c r="T355" s="21"/>
      <c r="V355" s="21"/>
    </row>
    <row r="356" spans="4:22" ht="15.75" customHeight="1">
      <c r="D356" s="21"/>
      <c r="F356" s="21"/>
      <c r="G356" s="21"/>
      <c r="H356" s="21"/>
      <c r="I356" s="21"/>
      <c r="J356" s="21"/>
      <c r="T356" s="21"/>
      <c r="V356" s="21"/>
    </row>
    <row r="357" spans="4:22" ht="15.75" customHeight="1">
      <c r="D357" s="21"/>
      <c r="F357" s="21"/>
      <c r="G357" s="21"/>
      <c r="H357" s="21"/>
      <c r="I357" s="21"/>
      <c r="J357" s="21"/>
      <c r="T357" s="21"/>
      <c r="V357" s="21"/>
    </row>
    <row r="358" spans="4:22" ht="15.75" customHeight="1">
      <c r="D358" s="21"/>
      <c r="F358" s="21"/>
      <c r="G358" s="21"/>
      <c r="H358" s="21"/>
      <c r="I358" s="21"/>
      <c r="J358" s="21"/>
      <c r="T358" s="21"/>
      <c r="V358" s="21"/>
    </row>
    <row r="359" spans="4:22" ht="15.75" customHeight="1">
      <c r="D359" s="21"/>
      <c r="F359" s="21"/>
      <c r="G359" s="21"/>
      <c r="H359" s="21"/>
      <c r="I359" s="21"/>
      <c r="J359" s="21"/>
      <c r="T359" s="21"/>
      <c r="V359" s="21"/>
    </row>
    <row r="360" spans="4:22" ht="15.75" customHeight="1">
      <c r="D360" s="21"/>
      <c r="F360" s="21"/>
      <c r="G360" s="21"/>
      <c r="H360" s="21"/>
      <c r="I360" s="21"/>
      <c r="J360" s="21"/>
      <c r="T360" s="21"/>
      <c r="V360" s="21"/>
    </row>
    <row r="361" spans="4:22" ht="15.75" customHeight="1">
      <c r="D361" s="21"/>
      <c r="F361" s="21"/>
      <c r="G361" s="21"/>
      <c r="H361" s="21"/>
      <c r="I361" s="21"/>
      <c r="J361" s="21"/>
      <c r="T361" s="21"/>
      <c r="V361" s="21"/>
    </row>
    <row r="362" spans="4:22" ht="15.75" customHeight="1">
      <c r="D362" s="21"/>
      <c r="F362" s="21"/>
      <c r="G362" s="21"/>
      <c r="H362" s="21"/>
      <c r="I362" s="21"/>
      <c r="J362" s="21"/>
      <c r="T362" s="21"/>
      <c r="V362" s="21"/>
    </row>
    <row r="363" spans="4:22" ht="15.75" customHeight="1">
      <c r="D363" s="21"/>
      <c r="F363" s="21"/>
      <c r="G363" s="21"/>
      <c r="H363" s="21"/>
      <c r="I363" s="21"/>
      <c r="J363" s="21"/>
      <c r="T363" s="21"/>
      <c r="V363" s="21"/>
    </row>
    <row r="364" spans="4:22" ht="15.75" customHeight="1">
      <c r="D364" s="21"/>
      <c r="F364" s="21"/>
      <c r="G364" s="21"/>
      <c r="H364" s="21"/>
      <c r="I364" s="21"/>
      <c r="J364" s="21"/>
      <c r="T364" s="21"/>
      <c r="V364" s="21"/>
    </row>
    <row r="365" spans="4:22" ht="15.75" customHeight="1">
      <c r="D365" s="21"/>
      <c r="F365" s="21"/>
      <c r="G365" s="21"/>
      <c r="H365" s="21"/>
      <c r="I365" s="21"/>
      <c r="J365" s="21"/>
      <c r="T365" s="21"/>
      <c r="V365" s="21"/>
    </row>
    <row r="366" spans="4:22" ht="15.75" customHeight="1">
      <c r="D366" s="21"/>
      <c r="F366" s="21"/>
      <c r="G366" s="21"/>
      <c r="H366" s="21"/>
      <c r="I366" s="21"/>
      <c r="J366" s="21"/>
      <c r="T366" s="21"/>
      <c r="V366" s="21"/>
    </row>
    <row r="367" spans="4:22" ht="15.75" customHeight="1">
      <c r="D367" s="21"/>
      <c r="F367" s="21"/>
      <c r="G367" s="21"/>
      <c r="H367" s="21"/>
      <c r="I367" s="21"/>
      <c r="J367" s="21"/>
      <c r="T367" s="21"/>
      <c r="V367" s="21"/>
    </row>
    <row r="368" spans="4:22" ht="15.75" customHeight="1">
      <c r="D368" s="21"/>
      <c r="F368" s="21"/>
      <c r="G368" s="21"/>
      <c r="H368" s="21"/>
      <c r="I368" s="21"/>
      <c r="J368" s="21"/>
      <c r="T368" s="21"/>
      <c r="V368" s="21"/>
    </row>
    <row r="369" spans="4:22" ht="15.75" customHeight="1">
      <c r="D369" s="21"/>
      <c r="F369" s="21"/>
      <c r="G369" s="21"/>
      <c r="H369" s="21"/>
      <c r="I369" s="21"/>
      <c r="J369" s="21"/>
      <c r="T369" s="21"/>
      <c r="V369" s="21"/>
    </row>
    <row r="370" spans="4:22" ht="15.75" customHeight="1">
      <c r="D370" s="21"/>
      <c r="F370" s="21"/>
      <c r="G370" s="21"/>
      <c r="H370" s="21"/>
      <c r="I370" s="21"/>
      <c r="J370" s="21"/>
      <c r="T370" s="21"/>
      <c r="V370" s="21"/>
    </row>
    <row r="371" spans="4:22" ht="15.75" customHeight="1">
      <c r="D371" s="21"/>
      <c r="F371" s="21"/>
      <c r="G371" s="21"/>
      <c r="H371" s="21"/>
      <c r="I371" s="21"/>
      <c r="J371" s="21"/>
      <c r="T371" s="21"/>
      <c r="V371" s="21"/>
    </row>
    <row r="372" spans="4:22" ht="15.75" customHeight="1">
      <c r="D372" s="21"/>
      <c r="F372" s="21"/>
      <c r="G372" s="21"/>
      <c r="H372" s="21"/>
      <c r="I372" s="21"/>
      <c r="J372" s="21"/>
      <c r="T372" s="21"/>
      <c r="V372" s="21"/>
    </row>
    <row r="373" spans="4:22" ht="15.75" customHeight="1">
      <c r="D373" s="21"/>
      <c r="F373" s="21"/>
      <c r="G373" s="21"/>
      <c r="H373" s="21"/>
      <c r="I373" s="21"/>
      <c r="J373" s="21"/>
      <c r="T373" s="21"/>
      <c r="V373" s="21"/>
    </row>
    <row r="374" spans="4:22" ht="15.75" customHeight="1">
      <c r="D374" s="21"/>
      <c r="F374" s="21"/>
      <c r="G374" s="21"/>
      <c r="H374" s="21"/>
      <c r="I374" s="21"/>
      <c r="J374" s="21"/>
      <c r="T374" s="21"/>
      <c r="V374" s="21"/>
    </row>
    <row r="375" spans="4:22" ht="15.75" customHeight="1">
      <c r="D375" s="21"/>
      <c r="F375" s="21"/>
      <c r="G375" s="21"/>
      <c r="H375" s="21"/>
      <c r="I375" s="21"/>
      <c r="J375" s="21"/>
      <c r="T375" s="21"/>
      <c r="V375" s="21"/>
    </row>
    <row r="376" spans="4:22" ht="15.75" customHeight="1">
      <c r="D376" s="21"/>
      <c r="F376" s="21"/>
      <c r="G376" s="21"/>
      <c r="H376" s="21"/>
      <c r="I376" s="21"/>
      <c r="J376" s="21"/>
      <c r="T376" s="21"/>
      <c r="V376" s="21"/>
    </row>
    <row r="377" spans="4:22" ht="15.75" customHeight="1">
      <c r="D377" s="21"/>
      <c r="F377" s="21"/>
      <c r="G377" s="21"/>
      <c r="H377" s="21"/>
      <c r="I377" s="21"/>
      <c r="J377" s="21"/>
      <c r="T377" s="21"/>
      <c r="V377" s="21"/>
    </row>
    <row r="378" spans="4:22" ht="15.75" customHeight="1">
      <c r="D378" s="21"/>
      <c r="F378" s="21"/>
      <c r="G378" s="21"/>
      <c r="H378" s="21"/>
      <c r="I378" s="21"/>
      <c r="J378" s="21"/>
      <c r="T378" s="21"/>
      <c r="V378" s="21"/>
    </row>
    <row r="379" spans="4:22" ht="15.75" customHeight="1">
      <c r="D379" s="21"/>
      <c r="F379" s="21"/>
      <c r="G379" s="21"/>
      <c r="H379" s="21"/>
      <c r="I379" s="21"/>
      <c r="J379" s="21"/>
      <c r="T379" s="21"/>
      <c r="V379" s="21"/>
    </row>
    <row r="380" spans="4:22" ht="15.75" customHeight="1">
      <c r="D380" s="21"/>
      <c r="F380" s="21"/>
      <c r="G380" s="21"/>
      <c r="H380" s="21"/>
      <c r="I380" s="21"/>
      <c r="J380" s="21"/>
      <c r="T380" s="21"/>
      <c r="V380" s="21"/>
    </row>
    <row r="381" spans="4:22" ht="15.75" customHeight="1">
      <c r="D381" s="21"/>
      <c r="F381" s="21"/>
      <c r="G381" s="21"/>
      <c r="H381" s="21"/>
      <c r="I381" s="21"/>
      <c r="J381" s="21"/>
      <c r="T381" s="21"/>
      <c r="V381" s="21"/>
    </row>
    <row r="382" spans="4:22" ht="15.75" customHeight="1">
      <c r="D382" s="21"/>
      <c r="F382" s="21"/>
      <c r="G382" s="21"/>
      <c r="H382" s="21"/>
      <c r="I382" s="21"/>
      <c r="J382" s="21"/>
      <c r="T382" s="21"/>
      <c r="V382" s="21"/>
    </row>
    <row r="383" spans="4:22" ht="15.75" customHeight="1">
      <c r="D383" s="21"/>
      <c r="F383" s="21"/>
      <c r="G383" s="21"/>
      <c r="H383" s="21"/>
      <c r="I383" s="21"/>
      <c r="J383" s="21"/>
      <c r="T383" s="21"/>
      <c r="V383" s="21"/>
    </row>
    <row r="384" spans="4:22" ht="15.75" customHeight="1">
      <c r="D384" s="21"/>
      <c r="F384" s="21"/>
      <c r="G384" s="21"/>
      <c r="H384" s="21"/>
      <c r="I384" s="21"/>
      <c r="J384" s="21"/>
      <c r="T384" s="21"/>
      <c r="V384" s="21"/>
    </row>
    <row r="385" spans="4:22" ht="15.75" customHeight="1">
      <c r="D385" s="21"/>
      <c r="F385" s="21"/>
      <c r="G385" s="21"/>
      <c r="H385" s="21"/>
      <c r="I385" s="21"/>
      <c r="J385" s="21"/>
      <c r="T385" s="21"/>
      <c r="V385" s="21"/>
    </row>
    <row r="386" spans="4:22" ht="15.75" customHeight="1">
      <c r="D386" s="21"/>
      <c r="F386" s="21"/>
      <c r="G386" s="21"/>
      <c r="H386" s="21"/>
      <c r="I386" s="21"/>
      <c r="J386" s="21"/>
      <c r="T386" s="21"/>
      <c r="V386" s="21"/>
    </row>
    <row r="387" spans="4:22" ht="15.75" customHeight="1">
      <c r="D387" s="21"/>
      <c r="F387" s="21"/>
      <c r="G387" s="21"/>
      <c r="H387" s="21"/>
      <c r="I387" s="21"/>
      <c r="J387" s="21"/>
      <c r="T387" s="21"/>
      <c r="V387" s="21"/>
    </row>
    <row r="388" spans="4:22" ht="15.75" customHeight="1">
      <c r="D388" s="21"/>
      <c r="F388" s="21"/>
      <c r="G388" s="21"/>
      <c r="H388" s="21"/>
      <c r="I388" s="21"/>
      <c r="J388" s="21"/>
      <c r="T388" s="21"/>
      <c r="V388" s="21"/>
    </row>
    <row r="389" spans="4:22" ht="15.75" customHeight="1">
      <c r="D389" s="21"/>
      <c r="F389" s="21"/>
      <c r="G389" s="21"/>
      <c r="H389" s="21"/>
      <c r="I389" s="21"/>
      <c r="J389" s="21"/>
      <c r="T389" s="21"/>
      <c r="V389" s="21"/>
    </row>
    <row r="390" spans="4:22" ht="15.75" customHeight="1">
      <c r="D390" s="21"/>
      <c r="F390" s="21"/>
      <c r="G390" s="21"/>
      <c r="H390" s="21"/>
      <c r="I390" s="21"/>
      <c r="J390" s="21"/>
      <c r="T390" s="21"/>
      <c r="V390" s="21"/>
    </row>
    <row r="391" spans="4:22" ht="15.75" customHeight="1">
      <c r="D391" s="21"/>
      <c r="F391" s="21"/>
      <c r="G391" s="21"/>
      <c r="H391" s="21"/>
      <c r="I391" s="21"/>
      <c r="J391" s="21"/>
      <c r="T391" s="21"/>
      <c r="V391" s="21"/>
    </row>
    <row r="392" spans="4:22" ht="15.75" customHeight="1">
      <c r="D392" s="21"/>
      <c r="F392" s="21"/>
      <c r="G392" s="21"/>
      <c r="H392" s="21"/>
      <c r="I392" s="21"/>
      <c r="J392" s="21"/>
      <c r="T392" s="21"/>
      <c r="V392" s="21"/>
    </row>
    <row r="393" spans="4:22" ht="15.75" customHeight="1">
      <c r="D393" s="21"/>
      <c r="F393" s="21"/>
      <c r="G393" s="21"/>
      <c r="H393" s="21"/>
      <c r="I393" s="21"/>
      <c r="J393" s="21"/>
      <c r="T393" s="21"/>
      <c r="V393" s="21"/>
    </row>
    <row r="394" spans="4:22" ht="15.75" customHeight="1">
      <c r="D394" s="21"/>
      <c r="F394" s="21"/>
      <c r="G394" s="21"/>
      <c r="H394" s="21"/>
      <c r="I394" s="21"/>
      <c r="J394" s="21"/>
      <c r="T394" s="21"/>
      <c r="V394" s="21"/>
    </row>
    <row r="395" spans="4:22" ht="15.75" customHeight="1">
      <c r="D395" s="21"/>
      <c r="F395" s="21"/>
      <c r="G395" s="21"/>
      <c r="H395" s="21"/>
      <c r="I395" s="21"/>
      <c r="J395" s="21"/>
      <c r="T395" s="21"/>
      <c r="V395" s="21"/>
    </row>
    <row r="396" spans="4:22" ht="15.75" customHeight="1">
      <c r="D396" s="21"/>
      <c r="F396" s="21"/>
      <c r="G396" s="21"/>
      <c r="H396" s="21"/>
      <c r="I396" s="21"/>
      <c r="J396" s="21"/>
      <c r="T396" s="21"/>
      <c r="V396" s="21"/>
    </row>
    <row r="397" spans="4:22" ht="15.75" customHeight="1">
      <c r="D397" s="21"/>
      <c r="F397" s="21"/>
      <c r="G397" s="21"/>
      <c r="H397" s="21"/>
      <c r="I397" s="21"/>
      <c r="J397" s="21"/>
      <c r="T397" s="21"/>
      <c r="V397" s="21"/>
    </row>
    <row r="398" spans="4:22" ht="15.75" customHeight="1">
      <c r="D398" s="21"/>
      <c r="F398" s="21"/>
      <c r="G398" s="21"/>
      <c r="H398" s="21"/>
      <c r="I398" s="21"/>
      <c r="J398" s="21"/>
      <c r="T398" s="21"/>
      <c r="V398" s="21"/>
    </row>
    <row r="399" spans="4:22" ht="15.75" customHeight="1">
      <c r="D399" s="21"/>
      <c r="F399" s="21"/>
      <c r="G399" s="21"/>
      <c r="H399" s="21"/>
      <c r="I399" s="21"/>
      <c r="J399" s="21"/>
      <c r="T399" s="21"/>
      <c r="V399" s="21"/>
    </row>
    <row r="400" spans="4:22" ht="15.75" customHeight="1">
      <c r="D400" s="21"/>
      <c r="F400" s="21"/>
      <c r="G400" s="21"/>
      <c r="H400" s="21"/>
      <c r="I400" s="21"/>
      <c r="J400" s="21"/>
      <c r="T400" s="21"/>
      <c r="V400" s="21"/>
    </row>
    <row r="401" spans="4:22" ht="15.75" customHeight="1">
      <c r="D401" s="21"/>
      <c r="F401" s="21"/>
      <c r="G401" s="21"/>
      <c r="H401" s="21"/>
      <c r="I401" s="21"/>
      <c r="J401" s="21"/>
      <c r="T401" s="21"/>
      <c r="V401" s="21"/>
    </row>
    <row r="402" spans="4:22" ht="15.75" customHeight="1">
      <c r="D402" s="21"/>
      <c r="F402" s="21"/>
      <c r="G402" s="21"/>
      <c r="H402" s="21"/>
      <c r="I402" s="21"/>
      <c r="J402" s="21"/>
      <c r="T402" s="21"/>
      <c r="V402" s="21"/>
    </row>
    <row r="403" spans="4:22" ht="15.75" customHeight="1">
      <c r="D403" s="21"/>
      <c r="F403" s="21"/>
      <c r="G403" s="21"/>
      <c r="H403" s="21"/>
      <c r="I403" s="21"/>
      <c r="J403" s="21"/>
      <c r="T403" s="21"/>
      <c r="V403" s="21"/>
    </row>
    <row r="404" spans="4:22" ht="15.75" customHeight="1">
      <c r="D404" s="21"/>
      <c r="F404" s="21"/>
      <c r="G404" s="21"/>
      <c r="H404" s="21"/>
      <c r="I404" s="21"/>
      <c r="J404" s="21"/>
      <c r="T404" s="21"/>
      <c r="V404" s="21"/>
    </row>
    <row r="405" spans="4:22" ht="15.75" customHeight="1">
      <c r="D405" s="21"/>
      <c r="F405" s="21"/>
      <c r="G405" s="21"/>
      <c r="H405" s="21"/>
      <c r="I405" s="21"/>
      <c r="J405" s="21"/>
      <c r="T405" s="21"/>
      <c r="V405" s="21"/>
    </row>
    <row r="406" spans="4:22" ht="15.75" customHeight="1">
      <c r="D406" s="21"/>
      <c r="F406" s="21"/>
      <c r="G406" s="21"/>
      <c r="H406" s="21"/>
      <c r="I406" s="21"/>
      <c r="J406" s="21"/>
      <c r="T406" s="21"/>
      <c r="V406" s="21"/>
    </row>
    <row r="407" spans="4:22" ht="15.75" customHeight="1">
      <c r="D407" s="21"/>
      <c r="F407" s="21"/>
      <c r="G407" s="21"/>
      <c r="H407" s="21"/>
      <c r="I407" s="21"/>
      <c r="J407" s="21"/>
      <c r="T407" s="21"/>
      <c r="V407" s="21"/>
    </row>
    <row r="408" spans="4:22" ht="15.75" customHeight="1">
      <c r="D408" s="21"/>
      <c r="F408" s="21"/>
      <c r="G408" s="21"/>
      <c r="H408" s="21"/>
      <c r="I408" s="21"/>
      <c r="J408" s="21"/>
      <c r="T408" s="21"/>
      <c r="V408" s="21"/>
    </row>
    <row r="409" spans="4:22" ht="15.75" customHeight="1">
      <c r="D409" s="21"/>
      <c r="F409" s="21"/>
      <c r="G409" s="21"/>
      <c r="H409" s="21"/>
      <c r="I409" s="21"/>
      <c r="J409" s="21"/>
      <c r="T409" s="21"/>
      <c r="V409" s="21"/>
    </row>
    <row r="410" spans="4:22" ht="15.75" customHeight="1">
      <c r="D410" s="21"/>
      <c r="F410" s="21"/>
      <c r="G410" s="21"/>
      <c r="H410" s="21"/>
      <c r="I410" s="21"/>
      <c r="J410" s="21"/>
      <c r="T410" s="21"/>
      <c r="V410" s="21"/>
    </row>
    <row r="411" spans="4:22" ht="15.75" customHeight="1">
      <c r="D411" s="21"/>
      <c r="F411" s="21"/>
      <c r="G411" s="21"/>
      <c r="H411" s="21"/>
      <c r="I411" s="21"/>
      <c r="J411" s="21"/>
      <c r="T411" s="21"/>
      <c r="V411" s="21"/>
    </row>
    <row r="412" spans="4:22" ht="15.75" customHeight="1">
      <c r="D412" s="21"/>
      <c r="F412" s="21"/>
      <c r="G412" s="21"/>
      <c r="H412" s="21"/>
      <c r="I412" s="21"/>
      <c r="J412" s="21"/>
      <c r="T412" s="21"/>
      <c r="V412" s="21"/>
    </row>
    <row r="413" spans="4:22" ht="15.75" customHeight="1">
      <c r="D413" s="21"/>
      <c r="F413" s="21"/>
      <c r="G413" s="21"/>
      <c r="H413" s="21"/>
      <c r="I413" s="21"/>
      <c r="J413" s="21"/>
      <c r="T413" s="21"/>
      <c r="V413" s="21"/>
    </row>
    <row r="414" spans="4:22" ht="15.75" customHeight="1">
      <c r="D414" s="21"/>
      <c r="F414" s="21"/>
      <c r="G414" s="21"/>
      <c r="H414" s="21"/>
      <c r="I414" s="21"/>
      <c r="J414" s="21"/>
      <c r="T414" s="21"/>
      <c r="V414" s="21"/>
    </row>
    <row r="415" spans="4:22" ht="15.75" customHeight="1">
      <c r="D415" s="21"/>
      <c r="F415" s="21"/>
      <c r="G415" s="21"/>
      <c r="H415" s="21"/>
      <c r="I415" s="21"/>
      <c r="J415" s="21"/>
      <c r="T415" s="21"/>
      <c r="V415" s="21"/>
    </row>
    <row r="416" spans="4:22" ht="15.75" customHeight="1">
      <c r="D416" s="21"/>
      <c r="F416" s="21"/>
      <c r="G416" s="21"/>
      <c r="H416" s="21"/>
      <c r="I416" s="21"/>
      <c r="J416" s="21"/>
      <c r="T416" s="21"/>
      <c r="V416" s="21"/>
    </row>
    <row r="417" spans="4:22" ht="15.75" customHeight="1">
      <c r="D417" s="21"/>
      <c r="F417" s="21"/>
      <c r="G417" s="21"/>
      <c r="H417" s="21"/>
      <c r="I417" s="21"/>
      <c r="J417" s="21"/>
      <c r="T417" s="21"/>
      <c r="V417" s="21"/>
    </row>
    <row r="418" spans="4:22" ht="15.75" customHeight="1">
      <c r="D418" s="21"/>
      <c r="F418" s="21"/>
      <c r="G418" s="21"/>
      <c r="H418" s="21"/>
      <c r="I418" s="21"/>
      <c r="J418" s="21"/>
      <c r="T418" s="21"/>
      <c r="V418" s="21"/>
    </row>
    <row r="419" spans="4:22" ht="15.75" customHeight="1">
      <c r="D419" s="21"/>
      <c r="F419" s="21"/>
      <c r="G419" s="21"/>
      <c r="H419" s="21"/>
      <c r="I419" s="21"/>
      <c r="J419" s="21"/>
      <c r="T419" s="21"/>
      <c r="V419" s="21"/>
    </row>
    <row r="420" spans="4:22" ht="15.75" customHeight="1">
      <c r="D420" s="21"/>
      <c r="F420" s="21"/>
      <c r="G420" s="21"/>
      <c r="H420" s="21"/>
      <c r="I420" s="21"/>
      <c r="J420" s="21"/>
      <c r="T420" s="21"/>
      <c r="V420" s="21"/>
    </row>
    <row r="421" spans="4:22" ht="15.75" customHeight="1">
      <c r="D421" s="21"/>
      <c r="F421" s="21"/>
      <c r="G421" s="21"/>
      <c r="H421" s="21"/>
      <c r="I421" s="21"/>
      <c r="J421" s="21"/>
      <c r="T421" s="21"/>
      <c r="V421" s="21"/>
    </row>
    <row r="422" spans="4:22" ht="15.75" customHeight="1">
      <c r="D422" s="21"/>
      <c r="F422" s="21"/>
      <c r="G422" s="21"/>
      <c r="H422" s="21"/>
      <c r="I422" s="21"/>
      <c r="J422" s="21"/>
      <c r="T422" s="21"/>
      <c r="V422" s="21"/>
    </row>
    <row r="423" spans="4:22" ht="15.75" customHeight="1">
      <c r="D423" s="21"/>
      <c r="F423" s="21"/>
      <c r="G423" s="21"/>
      <c r="H423" s="21"/>
      <c r="I423" s="21"/>
      <c r="J423" s="21"/>
      <c r="T423" s="21"/>
      <c r="V423" s="21"/>
    </row>
    <row r="424" spans="4:22" ht="15.75" customHeight="1">
      <c r="D424" s="21"/>
      <c r="F424" s="21"/>
      <c r="G424" s="21"/>
      <c r="H424" s="21"/>
      <c r="I424" s="21"/>
      <c r="J424" s="21"/>
      <c r="T424" s="21"/>
      <c r="V424" s="21"/>
    </row>
    <row r="425" spans="4:22" ht="15.75" customHeight="1">
      <c r="D425" s="21"/>
      <c r="F425" s="21"/>
      <c r="G425" s="21"/>
      <c r="H425" s="21"/>
      <c r="I425" s="21"/>
      <c r="J425" s="21"/>
      <c r="T425" s="21"/>
      <c r="V425" s="21"/>
    </row>
    <row r="426" spans="4:22" ht="15.75" customHeight="1">
      <c r="D426" s="21"/>
      <c r="F426" s="21"/>
      <c r="G426" s="21"/>
      <c r="H426" s="21"/>
      <c r="I426" s="21"/>
      <c r="J426" s="21"/>
      <c r="T426" s="21"/>
      <c r="V426" s="21"/>
    </row>
    <row r="427" spans="4:22" ht="15.75" customHeight="1">
      <c r="D427" s="21"/>
      <c r="F427" s="21"/>
      <c r="G427" s="21"/>
      <c r="H427" s="21"/>
      <c r="I427" s="21"/>
      <c r="J427" s="21"/>
      <c r="T427" s="21"/>
      <c r="V427" s="21"/>
    </row>
    <row r="428" spans="4:22" ht="15.75" customHeight="1">
      <c r="D428" s="21"/>
      <c r="F428" s="21"/>
      <c r="G428" s="21"/>
      <c r="H428" s="21"/>
      <c r="I428" s="21"/>
      <c r="J428" s="21"/>
      <c r="T428" s="21"/>
      <c r="V428" s="21"/>
    </row>
    <row r="429" spans="4:22" ht="15.75" customHeight="1">
      <c r="D429" s="21"/>
      <c r="F429" s="21"/>
      <c r="G429" s="21"/>
      <c r="H429" s="21"/>
      <c r="I429" s="21"/>
      <c r="J429" s="21"/>
      <c r="T429" s="21"/>
      <c r="V429" s="21"/>
    </row>
    <row r="430" spans="4:22" ht="15.75" customHeight="1">
      <c r="D430" s="21"/>
      <c r="F430" s="21"/>
      <c r="G430" s="21"/>
      <c r="H430" s="21"/>
      <c r="I430" s="21"/>
      <c r="J430" s="21"/>
      <c r="T430" s="21"/>
      <c r="V430" s="21"/>
    </row>
    <row r="431" spans="4:22" ht="15.75" customHeight="1">
      <c r="D431" s="21"/>
      <c r="F431" s="21"/>
      <c r="G431" s="21"/>
      <c r="H431" s="21"/>
      <c r="I431" s="21"/>
      <c r="J431" s="21"/>
      <c r="T431" s="21"/>
      <c r="V431" s="21"/>
    </row>
    <row r="432" spans="4:22" ht="15.75" customHeight="1">
      <c r="D432" s="21"/>
      <c r="F432" s="21"/>
      <c r="G432" s="21"/>
      <c r="H432" s="21"/>
      <c r="I432" s="21"/>
      <c r="J432" s="21"/>
      <c r="T432" s="21"/>
      <c r="V432" s="21"/>
    </row>
    <row r="433" spans="4:22" ht="15.75" customHeight="1">
      <c r="D433" s="21"/>
      <c r="F433" s="21"/>
      <c r="G433" s="21"/>
      <c r="H433" s="21"/>
      <c r="I433" s="21"/>
      <c r="J433" s="21"/>
      <c r="T433" s="21"/>
      <c r="V433" s="21"/>
    </row>
    <row r="434" spans="4:22" ht="15.75" customHeight="1">
      <c r="D434" s="21"/>
      <c r="F434" s="21"/>
      <c r="G434" s="21"/>
      <c r="H434" s="21"/>
      <c r="I434" s="21"/>
      <c r="J434" s="21"/>
      <c r="T434" s="21"/>
      <c r="V434" s="21"/>
    </row>
    <row r="435" spans="4:22" ht="15.75" customHeight="1">
      <c r="D435" s="21"/>
      <c r="F435" s="21"/>
      <c r="G435" s="21"/>
      <c r="H435" s="21"/>
      <c r="I435" s="21"/>
      <c r="J435" s="21"/>
      <c r="T435" s="21"/>
      <c r="V435" s="21"/>
    </row>
    <row r="436" spans="4:22" ht="15.75" customHeight="1">
      <c r="D436" s="21"/>
      <c r="F436" s="21"/>
      <c r="G436" s="21"/>
      <c r="H436" s="21"/>
      <c r="I436" s="21"/>
      <c r="J436" s="21"/>
      <c r="T436" s="21"/>
      <c r="V436" s="21"/>
    </row>
    <row r="437" spans="4:22" ht="15.75" customHeight="1">
      <c r="D437" s="21"/>
      <c r="F437" s="21"/>
      <c r="G437" s="21"/>
      <c r="H437" s="21"/>
      <c r="I437" s="21"/>
      <c r="J437" s="21"/>
      <c r="T437" s="21"/>
      <c r="V437" s="21"/>
    </row>
    <row r="438" spans="4:22" ht="15.75" customHeight="1">
      <c r="D438" s="21"/>
      <c r="F438" s="21"/>
      <c r="G438" s="21"/>
      <c r="H438" s="21"/>
      <c r="I438" s="21"/>
      <c r="J438" s="21"/>
      <c r="T438" s="21"/>
      <c r="V438" s="21"/>
    </row>
    <row r="439" spans="4:22" ht="15.75" customHeight="1">
      <c r="D439" s="21"/>
      <c r="F439" s="21"/>
      <c r="G439" s="21"/>
      <c r="H439" s="21"/>
      <c r="I439" s="21"/>
      <c r="J439" s="21"/>
      <c r="T439" s="21"/>
      <c r="V439" s="21"/>
    </row>
    <row r="440" spans="4:22" ht="15.75" customHeight="1">
      <c r="D440" s="21"/>
      <c r="F440" s="21"/>
      <c r="G440" s="21"/>
      <c r="H440" s="21"/>
      <c r="I440" s="21"/>
      <c r="J440" s="21"/>
      <c r="T440" s="21"/>
      <c r="V440" s="21"/>
    </row>
    <row r="441" spans="4:22" ht="15.75" customHeight="1">
      <c r="D441" s="21"/>
      <c r="F441" s="21"/>
      <c r="G441" s="21"/>
      <c r="H441" s="21"/>
      <c r="I441" s="21"/>
      <c r="J441" s="21"/>
      <c r="T441" s="21"/>
      <c r="V441" s="21"/>
    </row>
    <row r="442" spans="4:22" ht="15.75" customHeight="1">
      <c r="D442" s="21"/>
      <c r="F442" s="21"/>
      <c r="G442" s="21"/>
      <c r="H442" s="21"/>
      <c r="I442" s="21"/>
      <c r="J442" s="21"/>
      <c r="T442" s="21"/>
      <c r="V442" s="21"/>
    </row>
    <row r="443" spans="4:22" ht="15.75" customHeight="1">
      <c r="D443" s="21"/>
      <c r="F443" s="21"/>
      <c r="G443" s="21"/>
      <c r="H443" s="21"/>
      <c r="I443" s="21"/>
      <c r="J443" s="21"/>
      <c r="T443" s="21"/>
      <c r="V443" s="21"/>
    </row>
    <row r="444" spans="4:22" ht="15.75" customHeight="1">
      <c r="D444" s="21"/>
      <c r="F444" s="21"/>
      <c r="G444" s="21"/>
      <c r="H444" s="21"/>
      <c r="I444" s="21"/>
      <c r="J444" s="21"/>
      <c r="T444" s="21"/>
      <c r="V444" s="21"/>
    </row>
    <row r="445" spans="4:22" ht="15.75" customHeight="1">
      <c r="D445" s="21"/>
      <c r="F445" s="21"/>
      <c r="G445" s="21"/>
      <c r="H445" s="21"/>
      <c r="I445" s="21"/>
      <c r="J445" s="21"/>
      <c r="T445" s="21"/>
      <c r="V445" s="21"/>
    </row>
    <row r="446" spans="4:22" ht="15.75" customHeight="1">
      <c r="D446" s="21"/>
      <c r="F446" s="21"/>
      <c r="G446" s="21"/>
      <c r="H446" s="21"/>
      <c r="I446" s="21"/>
      <c r="J446" s="21"/>
      <c r="T446" s="21"/>
      <c r="V446" s="21"/>
    </row>
    <row r="447" spans="4:22" ht="15.75" customHeight="1">
      <c r="D447" s="21"/>
      <c r="F447" s="21"/>
      <c r="G447" s="21"/>
      <c r="H447" s="21"/>
      <c r="I447" s="21"/>
      <c r="J447" s="21"/>
      <c r="T447" s="21"/>
      <c r="V447" s="21"/>
    </row>
    <row r="448" spans="4:22" ht="15.75" customHeight="1">
      <c r="D448" s="21"/>
      <c r="F448" s="21"/>
      <c r="G448" s="21"/>
      <c r="H448" s="21"/>
      <c r="I448" s="21"/>
      <c r="J448" s="21"/>
      <c r="T448" s="21"/>
      <c r="V448" s="21"/>
    </row>
    <row r="449" spans="4:22" ht="15.75" customHeight="1">
      <c r="D449" s="21"/>
      <c r="F449" s="21"/>
      <c r="G449" s="21"/>
      <c r="H449" s="21"/>
      <c r="I449" s="21"/>
      <c r="J449" s="21"/>
      <c r="T449" s="21"/>
      <c r="V449" s="21"/>
    </row>
    <row r="450" spans="4:22" ht="15.75" customHeight="1">
      <c r="D450" s="21"/>
      <c r="F450" s="21"/>
      <c r="G450" s="21"/>
      <c r="H450" s="21"/>
      <c r="I450" s="21"/>
      <c r="J450" s="21"/>
      <c r="T450" s="21"/>
      <c r="V450" s="21"/>
    </row>
    <row r="451" spans="4:22" ht="15.75" customHeight="1">
      <c r="D451" s="21"/>
      <c r="F451" s="21"/>
      <c r="G451" s="21"/>
      <c r="H451" s="21"/>
      <c r="I451" s="21"/>
      <c r="J451" s="21"/>
      <c r="T451" s="21"/>
      <c r="V451" s="21"/>
    </row>
    <row r="452" spans="4:22" ht="15.75" customHeight="1">
      <c r="D452" s="21"/>
      <c r="F452" s="21"/>
      <c r="G452" s="21"/>
      <c r="H452" s="21"/>
      <c r="I452" s="21"/>
      <c r="J452" s="21"/>
      <c r="T452" s="21"/>
      <c r="V452" s="21"/>
    </row>
    <row r="453" spans="4:22" ht="15.75" customHeight="1">
      <c r="D453" s="21"/>
      <c r="F453" s="21"/>
      <c r="G453" s="21"/>
      <c r="H453" s="21"/>
      <c r="I453" s="21"/>
      <c r="J453" s="21"/>
      <c r="T453" s="21"/>
      <c r="V453" s="21"/>
    </row>
    <row r="454" spans="4:22" ht="15.75" customHeight="1">
      <c r="D454" s="21"/>
      <c r="F454" s="21"/>
      <c r="G454" s="21"/>
      <c r="H454" s="21"/>
      <c r="I454" s="21"/>
      <c r="J454" s="21"/>
      <c r="T454" s="21"/>
      <c r="V454" s="21"/>
    </row>
    <row r="455" spans="4:22" ht="15.75" customHeight="1">
      <c r="D455" s="21"/>
      <c r="F455" s="21"/>
      <c r="G455" s="21"/>
      <c r="H455" s="21"/>
      <c r="I455" s="21"/>
      <c r="J455" s="21"/>
      <c r="T455" s="21"/>
      <c r="V455" s="21"/>
    </row>
    <row r="456" spans="4:22" ht="15.75" customHeight="1">
      <c r="D456" s="21"/>
      <c r="F456" s="21"/>
      <c r="G456" s="21"/>
      <c r="H456" s="21"/>
      <c r="I456" s="21"/>
      <c r="J456" s="21"/>
      <c r="T456" s="21"/>
      <c r="V456" s="21"/>
    </row>
    <row r="457" spans="4:22" ht="15.75" customHeight="1">
      <c r="D457" s="21"/>
      <c r="F457" s="21"/>
      <c r="G457" s="21"/>
      <c r="H457" s="21"/>
      <c r="I457" s="21"/>
      <c r="J457" s="21"/>
      <c r="T457" s="21"/>
      <c r="V457" s="21"/>
    </row>
    <row r="458" spans="4:22" ht="15.75" customHeight="1">
      <c r="D458" s="21"/>
      <c r="F458" s="21"/>
      <c r="G458" s="21"/>
      <c r="H458" s="21"/>
      <c r="I458" s="21"/>
      <c r="J458" s="21"/>
      <c r="T458" s="21"/>
      <c r="V458" s="21"/>
    </row>
    <row r="459" spans="4:22" ht="15.75" customHeight="1">
      <c r="D459" s="21"/>
      <c r="F459" s="21"/>
      <c r="G459" s="21"/>
      <c r="H459" s="21"/>
      <c r="I459" s="21"/>
      <c r="J459" s="21"/>
      <c r="T459" s="21"/>
      <c r="V459" s="21"/>
    </row>
    <row r="460" spans="4:22" ht="15.75" customHeight="1">
      <c r="D460" s="21"/>
      <c r="F460" s="21"/>
      <c r="G460" s="21"/>
      <c r="H460" s="21"/>
      <c r="I460" s="21"/>
      <c r="J460" s="21"/>
      <c r="T460" s="21"/>
      <c r="V460" s="21"/>
    </row>
    <row r="461" spans="4:22" ht="15.75" customHeight="1">
      <c r="D461" s="21"/>
      <c r="F461" s="21"/>
      <c r="G461" s="21"/>
      <c r="H461" s="21"/>
      <c r="I461" s="21"/>
      <c r="J461" s="21"/>
      <c r="T461" s="21"/>
      <c r="V461" s="21"/>
    </row>
    <row r="462" spans="4:22" ht="15.75" customHeight="1">
      <c r="D462" s="21"/>
      <c r="F462" s="21"/>
      <c r="G462" s="21"/>
      <c r="H462" s="21"/>
      <c r="I462" s="21"/>
      <c r="J462" s="21"/>
      <c r="T462" s="21"/>
      <c r="V462" s="21"/>
    </row>
    <row r="463" spans="4:22" ht="15.75" customHeight="1">
      <c r="D463" s="21"/>
      <c r="F463" s="21"/>
      <c r="G463" s="21"/>
      <c r="H463" s="21"/>
      <c r="I463" s="21"/>
      <c r="J463" s="21"/>
      <c r="T463" s="21"/>
      <c r="V463" s="21"/>
    </row>
    <row r="464" spans="4:22" ht="15.75" customHeight="1">
      <c r="D464" s="21"/>
      <c r="F464" s="21"/>
      <c r="G464" s="21"/>
      <c r="H464" s="21"/>
      <c r="I464" s="21"/>
      <c r="J464" s="21"/>
      <c r="T464" s="21"/>
      <c r="V464" s="21"/>
    </row>
    <row r="465" spans="4:22" ht="15.75" customHeight="1">
      <c r="D465" s="21"/>
      <c r="F465" s="21"/>
      <c r="G465" s="21"/>
      <c r="H465" s="21"/>
      <c r="I465" s="21"/>
      <c r="J465" s="21"/>
      <c r="T465" s="21"/>
      <c r="V465" s="21"/>
    </row>
    <row r="466" spans="4:22" ht="15.75" customHeight="1">
      <c r="D466" s="21"/>
      <c r="F466" s="21"/>
      <c r="G466" s="21"/>
      <c r="H466" s="21"/>
      <c r="I466" s="21"/>
      <c r="J466" s="21"/>
      <c r="T466" s="21"/>
      <c r="V466" s="21"/>
    </row>
    <row r="467" spans="4:22" ht="15.75" customHeight="1">
      <c r="D467" s="21"/>
      <c r="F467" s="21"/>
      <c r="G467" s="21"/>
      <c r="H467" s="21"/>
      <c r="I467" s="21"/>
      <c r="J467" s="21"/>
      <c r="T467" s="21"/>
      <c r="V467" s="21"/>
    </row>
    <row r="468" spans="4:22" ht="15.75" customHeight="1">
      <c r="D468" s="21"/>
      <c r="F468" s="21"/>
      <c r="G468" s="21"/>
      <c r="H468" s="21"/>
      <c r="I468" s="21"/>
      <c r="J468" s="21"/>
      <c r="T468" s="21"/>
      <c r="V468" s="21"/>
    </row>
    <row r="469" spans="4:22" ht="15.75" customHeight="1">
      <c r="D469" s="21"/>
      <c r="F469" s="21"/>
      <c r="G469" s="21"/>
      <c r="H469" s="21"/>
      <c r="I469" s="21"/>
      <c r="J469" s="21"/>
      <c r="T469" s="21"/>
      <c r="V469" s="21"/>
    </row>
    <row r="470" spans="4:22" ht="15.75" customHeight="1">
      <c r="D470" s="21"/>
      <c r="F470" s="21"/>
      <c r="G470" s="21"/>
      <c r="H470" s="21"/>
      <c r="I470" s="21"/>
      <c r="J470" s="21"/>
      <c r="T470" s="21"/>
      <c r="V470" s="21"/>
    </row>
    <row r="471" spans="4:22" ht="15.75" customHeight="1">
      <c r="D471" s="21"/>
      <c r="F471" s="21"/>
      <c r="G471" s="21"/>
      <c r="H471" s="21"/>
      <c r="I471" s="21"/>
      <c r="J471" s="21"/>
      <c r="T471" s="21"/>
      <c r="V471" s="21"/>
    </row>
    <row r="472" spans="4:22" ht="15.75" customHeight="1">
      <c r="D472" s="21"/>
      <c r="F472" s="21"/>
      <c r="G472" s="21"/>
      <c r="H472" s="21"/>
      <c r="I472" s="21"/>
      <c r="J472" s="21"/>
      <c r="T472" s="21"/>
      <c r="V472" s="21"/>
    </row>
    <row r="473" spans="4:22" ht="15.75" customHeight="1">
      <c r="D473" s="21"/>
      <c r="F473" s="21"/>
      <c r="G473" s="21"/>
      <c r="H473" s="21"/>
      <c r="I473" s="21"/>
      <c r="J473" s="21"/>
      <c r="T473" s="21"/>
      <c r="V473" s="21"/>
    </row>
    <row r="474" spans="4:22" ht="15.75" customHeight="1">
      <c r="D474" s="21"/>
      <c r="F474" s="21"/>
      <c r="G474" s="21"/>
      <c r="H474" s="21"/>
      <c r="I474" s="21"/>
      <c r="J474" s="21"/>
      <c r="T474" s="21"/>
      <c r="V474" s="21"/>
    </row>
    <row r="475" spans="4:22" ht="15.75" customHeight="1">
      <c r="D475" s="21"/>
      <c r="F475" s="21"/>
      <c r="G475" s="21"/>
      <c r="H475" s="21"/>
      <c r="I475" s="21"/>
      <c r="J475" s="21"/>
      <c r="T475" s="21"/>
      <c r="V475" s="21"/>
    </row>
    <row r="476" spans="4:22" ht="15.75" customHeight="1">
      <c r="D476" s="21"/>
      <c r="F476" s="21"/>
      <c r="G476" s="21"/>
      <c r="H476" s="21"/>
      <c r="I476" s="21"/>
      <c r="J476" s="21"/>
      <c r="T476" s="21"/>
      <c r="V476" s="21"/>
    </row>
    <row r="477" spans="4:22" ht="15.75" customHeight="1">
      <c r="D477" s="21"/>
      <c r="F477" s="21"/>
      <c r="G477" s="21"/>
      <c r="H477" s="21"/>
      <c r="I477" s="21"/>
      <c r="J477" s="21"/>
      <c r="T477" s="21"/>
      <c r="V477" s="21"/>
    </row>
    <row r="478" spans="4:22" ht="15.75" customHeight="1">
      <c r="D478" s="21"/>
      <c r="F478" s="21"/>
      <c r="G478" s="21"/>
      <c r="H478" s="21"/>
      <c r="I478" s="21"/>
      <c r="J478" s="21"/>
      <c r="T478" s="21"/>
      <c r="V478" s="21"/>
    </row>
    <row r="479" spans="4:22" ht="15.75" customHeight="1">
      <c r="D479" s="21"/>
      <c r="F479" s="21"/>
      <c r="G479" s="21"/>
      <c r="H479" s="21"/>
      <c r="I479" s="21"/>
      <c r="J479" s="21"/>
      <c r="T479" s="21"/>
      <c r="V479" s="21"/>
    </row>
    <row r="480" spans="4:22" ht="15.75" customHeight="1">
      <c r="D480" s="21"/>
      <c r="F480" s="21"/>
      <c r="G480" s="21"/>
      <c r="H480" s="21"/>
      <c r="I480" s="21"/>
      <c r="J480" s="21"/>
      <c r="T480" s="21"/>
      <c r="V480" s="21"/>
    </row>
    <row r="481" spans="4:22" ht="15.75" customHeight="1">
      <c r="D481" s="21"/>
      <c r="F481" s="21"/>
      <c r="G481" s="21"/>
      <c r="H481" s="21"/>
      <c r="I481" s="21"/>
      <c r="J481" s="21"/>
      <c r="T481" s="21"/>
      <c r="V481" s="21"/>
    </row>
    <row r="482" spans="4:22" ht="15.75" customHeight="1">
      <c r="D482" s="21"/>
      <c r="F482" s="21"/>
      <c r="G482" s="21"/>
      <c r="H482" s="21"/>
      <c r="I482" s="21"/>
      <c r="J482" s="21"/>
      <c r="T482" s="21"/>
      <c r="V482" s="21"/>
    </row>
    <row r="483" spans="4:22" ht="15.75" customHeight="1">
      <c r="D483" s="21"/>
      <c r="F483" s="21"/>
      <c r="G483" s="21"/>
      <c r="H483" s="21"/>
      <c r="I483" s="21"/>
      <c r="J483" s="21"/>
      <c r="T483" s="21"/>
      <c r="V483" s="21"/>
    </row>
    <row r="484" spans="4:22" ht="15.75" customHeight="1">
      <c r="D484" s="21"/>
      <c r="F484" s="21"/>
      <c r="G484" s="21"/>
      <c r="H484" s="21"/>
      <c r="I484" s="21"/>
      <c r="J484" s="21"/>
      <c r="T484" s="21"/>
      <c r="V484" s="21"/>
    </row>
    <row r="485" spans="4:22" ht="15.75" customHeight="1">
      <c r="D485" s="21"/>
      <c r="F485" s="21"/>
      <c r="G485" s="21"/>
      <c r="H485" s="21"/>
      <c r="I485" s="21"/>
      <c r="J485" s="21"/>
      <c r="T485" s="21"/>
      <c r="V485" s="21"/>
    </row>
    <row r="486" spans="4:22" ht="15.75" customHeight="1">
      <c r="D486" s="21"/>
      <c r="F486" s="21"/>
      <c r="G486" s="21"/>
      <c r="H486" s="21"/>
      <c r="I486" s="21"/>
      <c r="J486" s="21"/>
      <c r="T486" s="21"/>
      <c r="V486" s="21"/>
    </row>
    <row r="487" spans="4:22" ht="15.75" customHeight="1">
      <c r="D487" s="21"/>
      <c r="F487" s="21"/>
      <c r="G487" s="21"/>
      <c r="H487" s="21"/>
      <c r="I487" s="21"/>
      <c r="J487" s="21"/>
      <c r="T487" s="21"/>
      <c r="V487" s="21"/>
    </row>
    <row r="488" spans="4:22" ht="15.75" customHeight="1">
      <c r="D488" s="21"/>
      <c r="F488" s="21"/>
      <c r="G488" s="21"/>
      <c r="H488" s="21"/>
      <c r="I488" s="21"/>
      <c r="J488" s="21"/>
      <c r="T488" s="21"/>
      <c r="V488" s="21"/>
    </row>
    <row r="489" spans="4:22" ht="15.75" customHeight="1">
      <c r="D489" s="21"/>
      <c r="F489" s="21"/>
      <c r="G489" s="21"/>
      <c r="H489" s="21"/>
      <c r="I489" s="21"/>
      <c r="J489" s="21"/>
      <c r="T489" s="21"/>
      <c r="V489" s="21"/>
    </row>
    <row r="490" spans="4:22" ht="15.75" customHeight="1">
      <c r="D490" s="21"/>
      <c r="F490" s="21"/>
      <c r="G490" s="21"/>
      <c r="H490" s="21"/>
      <c r="I490" s="21"/>
      <c r="J490" s="21"/>
      <c r="T490" s="21"/>
      <c r="V490" s="21"/>
    </row>
    <row r="491" spans="4:22" ht="15.75" customHeight="1">
      <c r="D491" s="21"/>
      <c r="F491" s="21"/>
      <c r="G491" s="21"/>
      <c r="H491" s="21"/>
      <c r="I491" s="21"/>
      <c r="J491" s="21"/>
      <c r="T491" s="21"/>
      <c r="V491" s="21"/>
    </row>
    <row r="492" spans="4:22" ht="15.75" customHeight="1">
      <c r="D492" s="21"/>
      <c r="F492" s="21"/>
      <c r="G492" s="21"/>
      <c r="H492" s="21"/>
      <c r="I492" s="21"/>
      <c r="J492" s="21"/>
      <c r="T492" s="21"/>
      <c r="V492" s="21"/>
    </row>
    <row r="493" spans="4:22" ht="15.75" customHeight="1">
      <c r="D493" s="21"/>
      <c r="F493" s="21"/>
      <c r="G493" s="21"/>
      <c r="H493" s="21"/>
      <c r="I493" s="21"/>
      <c r="J493" s="21"/>
      <c r="T493" s="21"/>
      <c r="V493" s="21"/>
    </row>
    <row r="494" spans="4:22" ht="15.75" customHeight="1">
      <c r="D494" s="21"/>
      <c r="F494" s="21"/>
      <c r="G494" s="21"/>
      <c r="H494" s="21"/>
      <c r="I494" s="21"/>
      <c r="J494" s="21"/>
      <c r="T494" s="21"/>
      <c r="V494" s="21"/>
    </row>
    <row r="495" spans="4:22" ht="15.75" customHeight="1">
      <c r="D495" s="21"/>
      <c r="F495" s="21"/>
      <c r="G495" s="21"/>
      <c r="H495" s="21"/>
      <c r="I495" s="21"/>
      <c r="J495" s="21"/>
      <c r="T495" s="21"/>
      <c r="V495" s="21"/>
    </row>
    <row r="496" spans="4:22" ht="15.75" customHeight="1">
      <c r="D496" s="21"/>
      <c r="F496" s="21"/>
      <c r="G496" s="21"/>
      <c r="H496" s="21"/>
      <c r="I496" s="21"/>
      <c r="J496" s="21"/>
      <c r="T496" s="21"/>
      <c r="V496" s="21"/>
    </row>
    <row r="497" spans="4:22" ht="15.75" customHeight="1">
      <c r="D497" s="21"/>
      <c r="F497" s="21"/>
      <c r="G497" s="21"/>
      <c r="H497" s="21"/>
      <c r="I497" s="21"/>
      <c r="J497" s="21"/>
      <c r="T497" s="21"/>
      <c r="V497" s="21"/>
    </row>
    <row r="498" spans="4:22" ht="15.75" customHeight="1">
      <c r="D498" s="21"/>
      <c r="F498" s="21"/>
      <c r="G498" s="21"/>
      <c r="H498" s="21"/>
      <c r="I498" s="21"/>
      <c r="J498" s="21"/>
      <c r="T498" s="21"/>
      <c r="V498" s="21"/>
    </row>
    <row r="499" spans="4:22" ht="15.75" customHeight="1">
      <c r="D499" s="21"/>
      <c r="F499" s="21"/>
      <c r="G499" s="21"/>
      <c r="H499" s="21"/>
      <c r="I499" s="21"/>
      <c r="J499" s="21"/>
      <c r="T499" s="21"/>
      <c r="V499" s="21"/>
    </row>
    <row r="500" spans="4:22" ht="15.75" customHeight="1">
      <c r="D500" s="21"/>
      <c r="F500" s="21"/>
      <c r="G500" s="21"/>
      <c r="H500" s="21"/>
      <c r="I500" s="21"/>
      <c r="J500" s="21"/>
      <c r="T500" s="21"/>
      <c r="V500" s="21"/>
    </row>
    <row r="501" spans="4:22" ht="15.75" customHeight="1">
      <c r="D501" s="21"/>
      <c r="F501" s="21"/>
      <c r="G501" s="21"/>
      <c r="H501" s="21"/>
      <c r="I501" s="21"/>
      <c r="J501" s="21"/>
      <c r="T501" s="21"/>
      <c r="V501" s="21"/>
    </row>
    <row r="502" spans="4:22" ht="15.75" customHeight="1">
      <c r="D502" s="21"/>
      <c r="F502" s="21"/>
      <c r="G502" s="21"/>
      <c r="H502" s="21"/>
      <c r="I502" s="21"/>
      <c r="J502" s="21"/>
      <c r="T502" s="21"/>
      <c r="V502" s="21"/>
    </row>
    <row r="503" spans="4:22" ht="15.75" customHeight="1">
      <c r="D503" s="21"/>
      <c r="F503" s="21"/>
      <c r="G503" s="21"/>
      <c r="H503" s="21"/>
      <c r="I503" s="21"/>
      <c r="J503" s="21"/>
      <c r="T503" s="21"/>
      <c r="V503" s="21"/>
    </row>
    <row r="504" spans="4:22" ht="15.75" customHeight="1">
      <c r="D504" s="21"/>
      <c r="F504" s="21"/>
      <c r="G504" s="21"/>
      <c r="H504" s="21"/>
      <c r="I504" s="21"/>
      <c r="J504" s="21"/>
      <c r="T504" s="21"/>
      <c r="V504" s="21"/>
    </row>
    <row r="505" spans="4:22" ht="15.75" customHeight="1">
      <c r="D505" s="21"/>
      <c r="F505" s="21"/>
      <c r="G505" s="21"/>
      <c r="H505" s="21"/>
      <c r="I505" s="21"/>
      <c r="J505" s="21"/>
      <c r="T505" s="21"/>
      <c r="V505" s="21"/>
    </row>
    <row r="506" spans="4:22" ht="15.75" customHeight="1">
      <c r="D506" s="21"/>
      <c r="F506" s="21"/>
      <c r="G506" s="21"/>
      <c r="H506" s="21"/>
      <c r="I506" s="21"/>
      <c r="J506" s="21"/>
      <c r="T506" s="21"/>
      <c r="V506" s="21"/>
    </row>
    <row r="507" spans="4:22" ht="15.75" customHeight="1">
      <c r="D507" s="21"/>
      <c r="F507" s="21"/>
      <c r="G507" s="21"/>
      <c r="H507" s="21"/>
      <c r="I507" s="21"/>
      <c r="J507" s="21"/>
      <c r="T507" s="21"/>
      <c r="V507" s="21"/>
    </row>
    <row r="508" spans="4:22" ht="15.75" customHeight="1">
      <c r="D508" s="21"/>
      <c r="F508" s="21"/>
      <c r="G508" s="21"/>
      <c r="H508" s="21"/>
      <c r="I508" s="21"/>
      <c r="J508" s="21"/>
      <c r="T508" s="21"/>
      <c r="V508" s="21"/>
    </row>
    <row r="509" spans="4:22" ht="15.75" customHeight="1">
      <c r="D509" s="21"/>
      <c r="F509" s="21"/>
      <c r="G509" s="21"/>
      <c r="H509" s="21"/>
      <c r="I509" s="21"/>
      <c r="J509" s="21"/>
      <c r="T509" s="21"/>
      <c r="V509" s="21"/>
    </row>
    <row r="510" spans="4:22" ht="15.75" customHeight="1">
      <c r="D510" s="21"/>
      <c r="F510" s="21"/>
      <c r="G510" s="21"/>
      <c r="H510" s="21"/>
      <c r="I510" s="21"/>
      <c r="J510" s="21"/>
      <c r="T510" s="21"/>
      <c r="V510" s="21"/>
    </row>
    <row r="511" spans="4:22" ht="15.75" customHeight="1">
      <c r="D511" s="21"/>
      <c r="F511" s="21"/>
      <c r="G511" s="21"/>
      <c r="H511" s="21"/>
      <c r="I511" s="21"/>
      <c r="J511" s="21"/>
      <c r="T511" s="21"/>
      <c r="V511" s="21"/>
    </row>
    <row r="512" spans="4:22" ht="15.75" customHeight="1">
      <c r="D512" s="21"/>
      <c r="F512" s="21"/>
      <c r="G512" s="21"/>
      <c r="H512" s="21"/>
      <c r="I512" s="21"/>
      <c r="J512" s="21"/>
      <c r="T512" s="21"/>
      <c r="V512" s="21"/>
    </row>
    <row r="513" spans="4:22" ht="15.75" customHeight="1">
      <c r="D513" s="21"/>
      <c r="F513" s="21"/>
      <c r="G513" s="21"/>
      <c r="H513" s="21"/>
      <c r="I513" s="21"/>
      <c r="J513" s="21"/>
      <c r="T513" s="21"/>
      <c r="V513" s="21"/>
    </row>
    <row r="514" spans="4:22" ht="15.75" customHeight="1">
      <c r="D514" s="21"/>
      <c r="F514" s="21"/>
      <c r="G514" s="21"/>
      <c r="H514" s="21"/>
      <c r="I514" s="21"/>
      <c r="J514" s="21"/>
      <c r="T514" s="21"/>
      <c r="V514" s="21"/>
    </row>
    <row r="515" spans="4:22" ht="15.75" customHeight="1">
      <c r="D515" s="21"/>
      <c r="F515" s="21"/>
      <c r="G515" s="21"/>
      <c r="H515" s="21"/>
      <c r="I515" s="21"/>
      <c r="J515" s="21"/>
      <c r="T515" s="21"/>
      <c r="V515" s="21"/>
    </row>
    <row r="516" spans="4:22" ht="15.75" customHeight="1">
      <c r="D516" s="21"/>
      <c r="F516" s="21"/>
      <c r="G516" s="21"/>
      <c r="H516" s="21"/>
      <c r="I516" s="21"/>
      <c r="J516" s="21"/>
      <c r="T516" s="21"/>
      <c r="V516" s="21"/>
    </row>
    <row r="517" spans="4:22" ht="15.75" customHeight="1">
      <c r="D517" s="21"/>
      <c r="F517" s="21"/>
      <c r="G517" s="21"/>
      <c r="H517" s="21"/>
      <c r="I517" s="21"/>
      <c r="J517" s="21"/>
      <c r="T517" s="21"/>
      <c r="V517" s="21"/>
    </row>
    <row r="518" spans="4:22" ht="15.75" customHeight="1">
      <c r="D518" s="21"/>
      <c r="F518" s="21"/>
      <c r="G518" s="21"/>
      <c r="H518" s="21"/>
      <c r="I518" s="21"/>
      <c r="J518" s="21"/>
      <c r="T518" s="21"/>
      <c r="V518" s="21"/>
    </row>
    <row r="519" spans="4:22" ht="15.75" customHeight="1">
      <c r="D519" s="21"/>
      <c r="F519" s="21"/>
      <c r="G519" s="21"/>
      <c r="H519" s="21"/>
      <c r="I519" s="21"/>
      <c r="J519" s="21"/>
      <c r="T519" s="21"/>
      <c r="V519" s="21"/>
    </row>
    <row r="520" spans="4:22" ht="15.75" customHeight="1">
      <c r="D520" s="21"/>
      <c r="F520" s="21"/>
      <c r="G520" s="21"/>
      <c r="H520" s="21"/>
      <c r="I520" s="21"/>
      <c r="J520" s="21"/>
      <c r="T520" s="21"/>
      <c r="V520" s="21"/>
    </row>
    <row r="521" spans="4:22" ht="15.75" customHeight="1">
      <c r="D521" s="21"/>
      <c r="F521" s="21"/>
      <c r="G521" s="21"/>
      <c r="H521" s="21"/>
      <c r="I521" s="21"/>
      <c r="J521" s="21"/>
      <c r="T521" s="21"/>
      <c r="V521" s="21"/>
    </row>
    <row r="522" spans="4:22" ht="15.75" customHeight="1">
      <c r="D522" s="21"/>
      <c r="F522" s="21"/>
      <c r="G522" s="21"/>
      <c r="H522" s="21"/>
      <c r="I522" s="21"/>
      <c r="J522" s="21"/>
      <c r="T522" s="21"/>
      <c r="V522" s="21"/>
    </row>
    <row r="523" spans="4:22" ht="15.75" customHeight="1">
      <c r="D523" s="21"/>
      <c r="F523" s="21"/>
      <c r="G523" s="21"/>
      <c r="H523" s="21"/>
      <c r="I523" s="21"/>
      <c r="J523" s="21"/>
      <c r="T523" s="21"/>
      <c r="V523" s="21"/>
    </row>
    <row r="524" spans="4:22" ht="15.75" customHeight="1">
      <c r="D524" s="21"/>
      <c r="F524" s="21"/>
      <c r="G524" s="21"/>
      <c r="H524" s="21"/>
      <c r="I524" s="21"/>
      <c r="J524" s="21"/>
      <c r="T524" s="21"/>
      <c r="V524" s="21"/>
    </row>
    <row r="525" spans="4:22" ht="15.75" customHeight="1">
      <c r="D525" s="21"/>
      <c r="F525" s="21"/>
      <c r="G525" s="21"/>
      <c r="H525" s="21"/>
      <c r="I525" s="21"/>
      <c r="J525" s="21"/>
      <c r="T525" s="21"/>
      <c r="V525" s="21"/>
    </row>
    <row r="526" spans="4:22" ht="15.75" customHeight="1">
      <c r="D526" s="21"/>
      <c r="F526" s="21"/>
      <c r="G526" s="21"/>
      <c r="H526" s="21"/>
      <c r="I526" s="21"/>
      <c r="J526" s="21"/>
      <c r="T526" s="21"/>
      <c r="V526" s="21"/>
    </row>
    <row r="527" spans="4:22" ht="15.75" customHeight="1">
      <c r="D527" s="21"/>
      <c r="F527" s="21"/>
      <c r="G527" s="21"/>
      <c r="H527" s="21"/>
      <c r="I527" s="21"/>
      <c r="J527" s="21"/>
      <c r="T527" s="21"/>
      <c r="V527" s="21"/>
    </row>
    <row r="528" spans="4:22" ht="15.75" customHeight="1">
      <c r="D528" s="21"/>
      <c r="F528" s="21"/>
      <c r="G528" s="21"/>
      <c r="H528" s="21"/>
      <c r="I528" s="21"/>
      <c r="J528" s="21"/>
      <c r="T528" s="21"/>
      <c r="V528" s="21"/>
    </row>
    <row r="529" spans="4:22" ht="15.75" customHeight="1">
      <c r="D529" s="21"/>
      <c r="F529" s="21"/>
      <c r="G529" s="21"/>
      <c r="H529" s="21"/>
      <c r="I529" s="21"/>
      <c r="J529" s="21"/>
      <c r="T529" s="21"/>
      <c r="V529" s="21"/>
    </row>
    <row r="530" spans="4:22" ht="15.75" customHeight="1">
      <c r="D530" s="21"/>
      <c r="F530" s="21"/>
      <c r="G530" s="21"/>
      <c r="H530" s="21"/>
      <c r="I530" s="21"/>
      <c r="J530" s="21"/>
      <c r="T530" s="21"/>
      <c r="V530" s="21"/>
    </row>
    <row r="531" spans="4:22" ht="15.75" customHeight="1">
      <c r="D531" s="21"/>
      <c r="F531" s="21"/>
      <c r="G531" s="21"/>
      <c r="H531" s="21"/>
      <c r="I531" s="21"/>
      <c r="J531" s="21"/>
      <c r="T531" s="21"/>
      <c r="V531" s="21"/>
    </row>
    <row r="532" spans="4:22" ht="15.75" customHeight="1">
      <c r="D532" s="21"/>
      <c r="F532" s="21"/>
      <c r="G532" s="21"/>
      <c r="H532" s="21"/>
      <c r="I532" s="21"/>
      <c r="J532" s="21"/>
      <c r="T532" s="21"/>
      <c r="V532" s="21"/>
    </row>
    <row r="533" spans="4:22" ht="15.75" customHeight="1">
      <c r="D533" s="21"/>
      <c r="F533" s="21"/>
      <c r="G533" s="21"/>
      <c r="H533" s="21"/>
      <c r="I533" s="21"/>
      <c r="J533" s="21"/>
      <c r="T533" s="21"/>
      <c r="V533" s="21"/>
    </row>
    <row r="534" spans="4:22" ht="15.75" customHeight="1">
      <c r="D534" s="21"/>
      <c r="F534" s="21"/>
      <c r="G534" s="21"/>
      <c r="H534" s="21"/>
      <c r="I534" s="21"/>
      <c r="J534" s="21"/>
      <c r="T534" s="21"/>
      <c r="V534" s="21"/>
    </row>
    <row r="535" spans="4:22" ht="15.75" customHeight="1">
      <c r="D535" s="21"/>
      <c r="F535" s="21"/>
      <c r="G535" s="21"/>
      <c r="H535" s="21"/>
      <c r="I535" s="21"/>
      <c r="J535" s="21"/>
      <c r="T535" s="21"/>
      <c r="V535" s="21"/>
    </row>
    <row r="536" spans="4:22" ht="15.75" customHeight="1">
      <c r="D536" s="21"/>
      <c r="F536" s="21"/>
      <c r="G536" s="21"/>
      <c r="H536" s="21"/>
      <c r="I536" s="21"/>
      <c r="J536" s="21"/>
      <c r="T536" s="21"/>
      <c r="V536" s="21"/>
    </row>
    <row r="537" spans="4:22" ht="15.75" customHeight="1">
      <c r="D537" s="21"/>
      <c r="F537" s="21"/>
      <c r="G537" s="21"/>
      <c r="H537" s="21"/>
      <c r="I537" s="21"/>
      <c r="J537" s="21"/>
      <c r="T537" s="21"/>
      <c r="V537" s="21"/>
    </row>
    <row r="538" spans="4:22" ht="15.75" customHeight="1">
      <c r="D538" s="21"/>
      <c r="F538" s="21"/>
      <c r="G538" s="21"/>
      <c r="H538" s="21"/>
      <c r="I538" s="21"/>
      <c r="J538" s="21"/>
      <c r="T538" s="21"/>
      <c r="V538" s="21"/>
    </row>
    <row r="539" spans="4:22" ht="15.75" customHeight="1">
      <c r="D539" s="21"/>
      <c r="F539" s="21"/>
      <c r="G539" s="21"/>
      <c r="H539" s="21"/>
      <c r="I539" s="21"/>
      <c r="J539" s="21"/>
      <c r="T539" s="21"/>
      <c r="V539" s="21"/>
    </row>
    <row r="540" spans="4:22" ht="15.75" customHeight="1">
      <c r="D540" s="21"/>
      <c r="F540" s="21"/>
      <c r="G540" s="21"/>
      <c r="H540" s="21"/>
      <c r="I540" s="21"/>
      <c r="J540" s="21"/>
      <c r="T540" s="21"/>
      <c r="V540" s="21"/>
    </row>
    <row r="541" spans="4:22" ht="15.75" customHeight="1">
      <c r="D541" s="21"/>
      <c r="F541" s="21"/>
      <c r="G541" s="21"/>
      <c r="H541" s="21"/>
      <c r="I541" s="21"/>
      <c r="J541" s="21"/>
      <c r="T541" s="21"/>
      <c r="V541" s="21"/>
    </row>
    <row r="542" spans="4:22" ht="15.75" customHeight="1">
      <c r="D542" s="21"/>
      <c r="F542" s="21"/>
      <c r="G542" s="21"/>
      <c r="H542" s="21"/>
      <c r="I542" s="21"/>
      <c r="J542" s="21"/>
      <c r="T542" s="21"/>
      <c r="V542" s="21"/>
    </row>
    <row r="543" spans="4:22" ht="15.75" customHeight="1">
      <c r="D543" s="21"/>
      <c r="F543" s="21"/>
      <c r="G543" s="21"/>
      <c r="H543" s="21"/>
      <c r="I543" s="21"/>
      <c r="J543" s="21"/>
      <c r="T543" s="21"/>
      <c r="V543" s="21"/>
    </row>
    <row r="544" spans="4:22" ht="15.75" customHeight="1">
      <c r="D544" s="21"/>
      <c r="F544" s="21"/>
      <c r="G544" s="21"/>
      <c r="H544" s="21"/>
      <c r="I544" s="21"/>
      <c r="J544" s="21"/>
      <c r="T544" s="21"/>
      <c r="V544" s="21"/>
    </row>
    <row r="545" spans="4:22" ht="15.75" customHeight="1">
      <c r="D545" s="21"/>
      <c r="F545" s="21"/>
      <c r="G545" s="21"/>
      <c r="H545" s="21"/>
      <c r="I545" s="21"/>
      <c r="J545" s="21"/>
      <c r="T545" s="21"/>
      <c r="V545" s="21"/>
    </row>
    <row r="546" spans="4:22" ht="15.75" customHeight="1">
      <c r="D546" s="21"/>
      <c r="F546" s="21"/>
      <c r="G546" s="21"/>
      <c r="H546" s="21"/>
      <c r="I546" s="21"/>
      <c r="J546" s="21"/>
      <c r="T546" s="21"/>
      <c r="V546" s="21"/>
    </row>
    <row r="547" spans="4:22" ht="15.75" customHeight="1">
      <c r="D547" s="21"/>
      <c r="F547" s="21"/>
      <c r="G547" s="21"/>
      <c r="H547" s="21"/>
      <c r="I547" s="21"/>
      <c r="J547" s="21"/>
      <c r="T547" s="21"/>
      <c r="V547" s="21"/>
    </row>
    <row r="548" spans="4:22" ht="15.75" customHeight="1">
      <c r="D548" s="21"/>
      <c r="F548" s="21"/>
      <c r="G548" s="21"/>
      <c r="H548" s="21"/>
      <c r="I548" s="21"/>
      <c r="J548" s="21"/>
      <c r="T548" s="21"/>
      <c r="V548" s="21"/>
    </row>
    <row r="549" spans="4:22" ht="15.75" customHeight="1">
      <c r="D549" s="21"/>
      <c r="F549" s="21"/>
      <c r="G549" s="21"/>
      <c r="H549" s="21"/>
      <c r="I549" s="21"/>
      <c r="J549" s="21"/>
      <c r="T549" s="21"/>
      <c r="V549" s="21"/>
    </row>
    <row r="550" spans="4:22" ht="15.75" customHeight="1">
      <c r="D550" s="21"/>
      <c r="F550" s="21"/>
      <c r="G550" s="21"/>
      <c r="H550" s="21"/>
      <c r="I550" s="21"/>
      <c r="J550" s="21"/>
      <c r="T550" s="21"/>
      <c r="V550" s="21"/>
    </row>
    <row r="551" spans="4:22" ht="15.75" customHeight="1">
      <c r="D551" s="21"/>
      <c r="F551" s="21"/>
      <c r="G551" s="21"/>
      <c r="H551" s="21"/>
      <c r="I551" s="21"/>
      <c r="J551" s="21"/>
      <c r="T551" s="21"/>
      <c r="V551" s="21"/>
    </row>
    <row r="552" spans="4:22" ht="15.75" customHeight="1">
      <c r="D552" s="21"/>
      <c r="F552" s="21"/>
      <c r="G552" s="21"/>
      <c r="H552" s="21"/>
      <c r="I552" s="21"/>
      <c r="J552" s="21"/>
      <c r="T552" s="21"/>
      <c r="V552" s="21"/>
    </row>
    <row r="553" spans="4:22" ht="15.75" customHeight="1">
      <c r="D553" s="21"/>
      <c r="F553" s="21"/>
      <c r="G553" s="21"/>
      <c r="H553" s="21"/>
      <c r="I553" s="21"/>
      <c r="J553" s="21"/>
      <c r="T553" s="21"/>
      <c r="V553" s="21"/>
    </row>
    <row r="554" spans="4:22" ht="15.75" customHeight="1">
      <c r="D554" s="21"/>
      <c r="F554" s="21"/>
      <c r="G554" s="21"/>
      <c r="H554" s="21"/>
      <c r="I554" s="21"/>
      <c r="J554" s="21"/>
      <c r="T554" s="21"/>
      <c r="V554" s="21"/>
    </row>
    <row r="555" spans="4:22" ht="15.75" customHeight="1">
      <c r="D555" s="21"/>
      <c r="F555" s="21"/>
      <c r="G555" s="21"/>
      <c r="H555" s="21"/>
      <c r="I555" s="21"/>
      <c r="J555" s="21"/>
      <c r="T555" s="21"/>
      <c r="V555" s="21"/>
    </row>
    <row r="556" spans="4:22" ht="15.75" customHeight="1">
      <c r="D556" s="21"/>
      <c r="F556" s="21"/>
      <c r="G556" s="21"/>
      <c r="H556" s="21"/>
      <c r="I556" s="21"/>
      <c r="J556" s="21"/>
      <c r="T556" s="21"/>
      <c r="V556" s="21"/>
    </row>
    <row r="557" spans="4:22" ht="15.75" customHeight="1">
      <c r="D557" s="21"/>
      <c r="F557" s="21"/>
      <c r="G557" s="21"/>
      <c r="H557" s="21"/>
      <c r="I557" s="21"/>
      <c r="J557" s="21"/>
      <c r="T557" s="21"/>
      <c r="V557" s="21"/>
    </row>
    <row r="558" spans="4:22" ht="15.75" customHeight="1">
      <c r="D558" s="21"/>
      <c r="F558" s="21"/>
      <c r="G558" s="21"/>
      <c r="H558" s="21"/>
      <c r="I558" s="21"/>
      <c r="J558" s="21"/>
      <c r="T558" s="21"/>
      <c r="V558" s="21"/>
    </row>
    <row r="559" spans="4:22" ht="15.75" customHeight="1">
      <c r="D559" s="21"/>
      <c r="F559" s="21"/>
      <c r="G559" s="21"/>
      <c r="H559" s="21"/>
      <c r="I559" s="21"/>
      <c r="J559" s="21"/>
      <c r="T559" s="21"/>
      <c r="V559" s="21"/>
    </row>
    <row r="560" spans="4:22" ht="15.75" customHeight="1">
      <c r="D560" s="21"/>
      <c r="F560" s="21"/>
      <c r="G560" s="21"/>
      <c r="H560" s="21"/>
      <c r="I560" s="21"/>
      <c r="J560" s="21"/>
      <c r="T560" s="21"/>
      <c r="V560" s="21"/>
    </row>
    <row r="561" spans="4:22" ht="15.75" customHeight="1">
      <c r="D561" s="21"/>
      <c r="F561" s="21"/>
      <c r="G561" s="21"/>
      <c r="H561" s="21"/>
      <c r="I561" s="21"/>
      <c r="J561" s="21"/>
      <c r="T561" s="21"/>
      <c r="V561" s="21"/>
    </row>
    <row r="562" spans="4:22" ht="15.75" customHeight="1">
      <c r="D562" s="21"/>
      <c r="F562" s="21"/>
      <c r="G562" s="21"/>
      <c r="H562" s="21"/>
      <c r="I562" s="21"/>
      <c r="J562" s="21"/>
      <c r="T562" s="21"/>
      <c r="V562" s="21"/>
    </row>
    <row r="563" spans="4:22" ht="15.75" customHeight="1">
      <c r="D563" s="21"/>
      <c r="F563" s="21"/>
      <c r="G563" s="21"/>
      <c r="H563" s="21"/>
      <c r="I563" s="21"/>
      <c r="J563" s="21"/>
      <c r="T563" s="21"/>
      <c r="V563" s="21"/>
    </row>
    <row r="564" spans="4:22" ht="15.75" customHeight="1">
      <c r="D564" s="21"/>
      <c r="F564" s="21"/>
      <c r="G564" s="21"/>
      <c r="H564" s="21"/>
      <c r="I564" s="21"/>
      <c r="J564" s="21"/>
      <c r="T564" s="21"/>
      <c r="V564" s="21"/>
    </row>
    <row r="565" spans="4:22" ht="15.75" customHeight="1">
      <c r="D565" s="21"/>
      <c r="F565" s="21"/>
      <c r="G565" s="21"/>
      <c r="H565" s="21"/>
      <c r="I565" s="21"/>
      <c r="J565" s="21"/>
      <c r="T565" s="21"/>
      <c r="V565" s="21"/>
    </row>
    <row r="566" spans="4:22" ht="15.75" customHeight="1">
      <c r="D566" s="21"/>
      <c r="F566" s="21"/>
      <c r="G566" s="21"/>
      <c r="H566" s="21"/>
      <c r="I566" s="21"/>
      <c r="J566" s="21"/>
      <c r="T566" s="21"/>
      <c r="V566" s="21"/>
    </row>
    <row r="567" spans="4:22" ht="15.75" customHeight="1">
      <c r="D567" s="21"/>
      <c r="F567" s="21"/>
      <c r="G567" s="21"/>
      <c r="H567" s="21"/>
      <c r="I567" s="21"/>
      <c r="J567" s="21"/>
      <c r="T567" s="21"/>
      <c r="V567" s="21"/>
    </row>
    <row r="568" spans="4:22" ht="15.75" customHeight="1">
      <c r="D568" s="21"/>
      <c r="F568" s="21"/>
      <c r="G568" s="21"/>
      <c r="H568" s="21"/>
      <c r="I568" s="21"/>
      <c r="J568" s="21"/>
      <c r="T568" s="21"/>
      <c r="V568" s="21"/>
    </row>
    <row r="569" spans="4:22" ht="15.75" customHeight="1">
      <c r="D569" s="21"/>
      <c r="F569" s="21"/>
      <c r="G569" s="21"/>
      <c r="H569" s="21"/>
      <c r="I569" s="21"/>
      <c r="J569" s="21"/>
      <c r="T569" s="21"/>
      <c r="V569" s="21"/>
    </row>
    <row r="570" spans="4:22" ht="15.75" customHeight="1">
      <c r="D570" s="21"/>
      <c r="F570" s="21"/>
      <c r="G570" s="21"/>
      <c r="H570" s="21"/>
      <c r="I570" s="21"/>
      <c r="J570" s="21"/>
      <c r="T570" s="21"/>
      <c r="V570" s="21"/>
    </row>
    <row r="571" spans="4:22" ht="15.75" customHeight="1">
      <c r="D571" s="21"/>
      <c r="F571" s="21"/>
      <c r="G571" s="21"/>
      <c r="H571" s="21"/>
      <c r="I571" s="21"/>
      <c r="J571" s="21"/>
      <c r="T571" s="21"/>
      <c r="V571" s="21"/>
    </row>
    <row r="572" spans="4:22" ht="15.75" customHeight="1">
      <c r="D572" s="21"/>
      <c r="F572" s="21"/>
      <c r="G572" s="21"/>
      <c r="H572" s="21"/>
      <c r="I572" s="21"/>
      <c r="J572" s="21"/>
      <c r="T572" s="21"/>
      <c r="V572" s="21"/>
    </row>
    <row r="573" spans="4:22" ht="15.75" customHeight="1">
      <c r="D573" s="21"/>
      <c r="F573" s="21"/>
      <c r="G573" s="21"/>
      <c r="H573" s="21"/>
      <c r="I573" s="21"/>
      <c r="J573" s="21"/>
      <c r="T573" s="21"/>
      <c r="V573" s="21"/>
    </row>
    <row r="574" spans="4:22" ht="15.75" customHeight="1">
      <c r="D574" s="21"/>
      <c r="F574" s="21"/>
      <c r="G574" s="21"/>
      <c r="H574" s="21"/>
      <c r="I574" s="21"/>
      <c r="J574" s="21"/>
      <c r="T574" s="21"/>
      <c r="V574" s="21"/>
    </row>
    <row r="575" spans="4:22" ht="15.75" customHeight="1">
      <c r="D575" s="21"/>
      <c r="F575" s="21"/>
      <c r="G575" s="21"/>
      <c r="H575" s="21"/>
      <c r="I575" s="21"/>
      <c r="J575" s="21"/>
      <c r="T575" s="21"/>
      <c r="V575" s="21"/>
    </row>
    <row r="576" spans="4:22" ht="15.75" customHeight="1">
      <c r="D576" s="21"/>
      <c r="F576" s="21"/>
      <c r="G576" s="21"/>
      <c r="H576" s="21"/>
      <c r="I576" s="21"/>
      <c r="J576" s="21"/>
      <c r="T576" s="21"/>
      <c r="V576" s="21"/>
    </row>
    <row r="577" spans="4:22" ht="15.75" customHeight="1">
      <c r="D577" s="21"/>
      <c r="F577" s="21"/>
      <c r="G577" s="21"/>
      <c r="H577" s="21"/>
      <c r="I577" s="21"/>
      <c r="J577" s="21"/>
      <c r="T577" s="21"/>
      <c r="V577" s="21"/>
    </row>
    <row r="578" spans="4:22" ht="15.75" customHeight="1">
      <c r="D578" s="21"/>
      <c r="F578" s="21"/>
      <c r="G578" s="21"/>
      <c r="H578" s="21"/>
      <c r="I578" s="21"/>
      <c r="J578" s="21"/>
      <c r="T578" s="21"/>
      <c r="V578" s="21"/>
    </row>
    <row r="579" spans="4:22" ht="15.75" customHeight="1">
      <c r="D579" s="21"/>
      <c r="F579" s="21"/>
      <c r="G579" s="21"/>
      <c r="H579" s="21"/>
      <c r="I579" s="21"/>
      <c r="J579" s="21"/>
      <c r="T579" s="21"/>
      <c r="V579" s="21"/>
    </row>
    <row r="580" spans="4:22" ht="15.75" customHeight="1">
      <c r="D580" s="21"/>
      <c r="F580" s="21"/>
      <c r="G580" s="21"/>
      <c r="H580" s="21"/>
      <c r="I580" s="21"/>
      <c r="J580" s="21"/>
      <c r="T580" s="21"/>
      <c r="V580" s="21"/>
    </row>
    <row r="581" spans="4:22" ht="15.75" customHeight="1">
      <c r="D581" s="21"/>
      <c r="F581" s="21"/>
      <c r="G581" s="21"/>
      <c r="H581" s="21"/>
      <c r="I581" s="21"/>
      <c r="J581" s="21"/>
      <c r="T581" s="21"/>
      <c r="V581" s="21"/>
    </row>
    <row r="582" spans="4:22" ht="15.75" customHeight="1">
      <c r="D582" s="21"/>
      <c r="F582" s="21"/>
      <c r="G582" s="21"/>
      <c r="H582" s="21"/>
      <c r="I582" s="21"/>
      <c r="J582" s="21"/>
      <c r="T582" s="21"/>
      <c r="V582" s="21"/>
    </row>
    <row r="583" spans="4:22" ht="15.75" customHeight="1">
      <c r="D583" s="21"/>
      <c r="F583" s="21"/>
      <c r="G583" s="21"/>
      <c r="H583" s="21"/>
      <c r="I583" s="21"/>
      <c r="J583" s="21"/>
      <c r="T583" s="21"/>
      <c r="V583" s="21"/>
    </row>
    <row r="584" spans="4:22" ht="15.75" customHeight="1">
      <c r="D584" s="21"/>
      <c r="F584" s="21"/>
      <c r="G584" s="21"/>
      <c r="H584" s="21"/>
      <c r="I584" s="21"/>
      <c r="J584" s="21"/>
      <c r="T584" s="21"/>
      <c r="V584" s="21"/>
    </row>
    <row r="585" spans="4:22" ht="15.75" customHeight="1">
      <c r="D585" s="21"/>
      <c r="F585" s="21"/>
      <c r="G585" s="21"/>
      <c r="H585" s="21"/>
      <c r="I585" s="21"/>
      <c r="J585" s="21"/>
      <c r="T585" s="21"/>
      <c r="V585" s="21"/>
    </row>
    <row r="586" spans="4:22" ht="15.75" customHeight="1">
      <c r="D586" s="21"/>
      <c r="F586" s="21"/>
      <c r="G586" s="21"/>
      <c r="H586" s="21"/>
      <c r="I586" s="21"/>
      <c r="J586" s="21"/>
      <c r="T586" s="21"/>
      <c r="V586" s="21"/>
    </row>
    <row r="587" spans="4:22" ht="15.75" customHeight="1">
      <c r="D587" s="21"/>
      <c r="F587" s="21"/>
      <c r="G587" s="21"/>
      <c r="H587" s="21"/>
      <c r="I587" s="21"/>
      <c r="J587" s="21"/>
      <c r="T587" s="21"/>
      <c r="V587" s="21"/>
    </row>
    <row r="588" spans="4:22" ht="15.75" customHeight="1">
      <c r="D588" s="21"/>
      <c r="F588" s="21"/>
      <c r="G588" s="21"/>
      <c r="H588" s="21"/>
      <c r="I588" s="21"/>
      <c r="J588" s="21"/>
      <c r="T588" s="21"/>
      <c r="V588" s="21"/>
    </row>
    <row r="589" spans="4:22" ht="15.75" customHeight="1">
      <c r="D589" s="21"/>
      <c r="F589" s="21"/>
      <c r="G589" s="21"/>
      <c r="H589" s="21"/>
      <c r="I589" s="21"/>
      <c r="J589" s="21"/>
      <c r="T589" s="21"/>
      <c r="V589" s="21"/>
    </row>
    <row r="590" spans="4:22" ht="15.75" customHeight="1">
      <c r="D590" s="21"/>
      <c r="F590" s="21"/>
      <c r="G590" s="21"/>
      <c r="H590" s="21"/>
      <c r="I590" s="21"/>
      <c r="J590" s="21"/>
      <c r="T590" s="21"/>
      <c r="V590" s="21"/>
    </row>
    <row r="591" spans="4:22" ht="15.75" customHeight="1">
      <c r="D591" s="21"/>
      <c r="F591" s="21"/>
      <c r="G591" s="21"/>
      <c r="H591" s="21"/>
      <c r="I591" s="21"/>
      <c r="J591" s="21"/>
      <c r="T591" s="21"/>
      <c r="V591" s="21"/>
    </row>
    <row r="592" spans="4:22" ht="15.75" customHeight="1">
      <c r="D592" s="21"/>
      <c r="F592" s="21"/>
      <c r="G592" s="21"/>
      <c r="H592" s="21"/>
      <c r="I592" s="21"/>
      <c r="J592" s="21"/>
      <c r="T592" s="21"/>
      <c r="V592" s="21"/>
    </row>
    <row r="593" spans="4:22" ht="15.75" customHeight="1">
      <c r="D593" s="21"/>
      <c r="F593" s="21"/>
      <c r="G593" s="21"/>
      <c r="H593" s="21"/>
      <c r="I593" s="21"/>
      <c r="J593" s="21"/>
      <c r="T593" s="21"/>
      <c r="V593" s="21"/>
    </row>
    <row r="594" spans="4:22" ht="15.75" customHeight="1">
      <c r="D594" s="21"/>
      <c r="F594" s="21"/>
      <c r="G594" s="21"/>
      <c r="H594" s="21"/>
      <c r="I594" s="21"/>
      <c r="J594" s="21"/>
      <c r="T594" s="21"/>
      <c r="V594" s="21"/>
    </row>
    <row r="595" spans="4:22" ht="15.75" customHeight="1">
      <c r="D595" s="21"/>
      <c r="F595" s="21"/>
      <c r="G595" s="21"/>
      <c r="H595" s="21"/>
      <c r="I595" s="21"/>
      <c r="J595" s="21"/>
      <c r="T595" s="21"/>
      <c r="V595" s="21"/>
    </row>
    <row r="596" spans="4:22" ht="15.75" customHeight="1">
      <c r="D596" s="21"/>
      <c r="F596" s="21"/>
      <c r="G596" s="21"/>
      <c r="H596" s="21"/>
      <c r="I596" s="21"/>
      <c r="J596" s="21"/>
      <c r="T596" s="21"/>
      <c r="V596" s="21"/>
    </row>
    <row r="597" spans="4:22" ht="15.75" customHeight="1">
      <c r="D597" s="21"/>
      <c r="F597" s="21"/>
      <c r="G597" s="21"/>
      <c r="H597" s="21"/>
      <c r="I597" s="21"/>
      <c r="J597" s="21"/>
      <c r="T597" s="21"/>
      <c r="V597" s="21"/>
    </row>
    <row r="598" spans="4:22" ht="15.75" customHeight="1">
      <c r="D598" s="21"/>
      <c r="F598" s="21"/>
      <c r="G598" s="21"/>
      <c r="H598" s="21"/>
      <c r="I598" s="21"/>
      <c r="J598" s="21"/>
      <c r="T598" s="21"/>
      <c r="V598" s="21"/>
    </row>
    <row r="599" spans="4:22" ht="15.75" customHeight="1">
      <c r="D599" s="21"/>
      <c r="F599" s="21"/>
      <c r="G599" s="21"/>
      <c r="H599" s="21"/>
      <c r="I599" s="21"/>
      <c r="J599" s="21"/>
      <c r="T599" s="21"/>
      <c r="V599" s="21"/>
    </row>
    <row r="600" spans="4:22" ht="15.75" customHeight="1">
      <c r="D600" s="21"/>
      <c r="F600" s="21"/>
      <c r="G600" s="21"/>
      <c r="H600" s="21"/>
      <c r="I600" s="21"/>
      <c r="J600" s="21"/>
      <c r="T600" s="21"/>
      <c r="V600" s="21"/>
    </row>
    <row r="601" spans="4:22" ht="15.75" customHeight="1">
      <c r="D601" s="21"/>
      <c r="F601" s="21"/>
      <c r="G601" s="21"/>
      <c r="H601" s="21"/>
      <c r="I601" s="21"/>
      <c r="J601" s="21"/>
      <c r="T601" s="21"/>
      <c r="V601" s="21"/>
    </row>
    <row r="602" spans="4:22" ht="15.75" customHeight="1">
      <c r="D602" s="21"/>
      <c r="F602" s="21"/>
      <c r="G602" s="21"/>
      <c r="H602" s="21"/>
      <c r="I602" s="21"/>
      <c r="J602" s="21"/>
      <c r="T602" s="21"/>
      <c r="V602" s="21"/>
    </row>
    <row r="603" spans="4:22" ht="15.75" customHeight="1">
      <c r="D603" s="21"/>
      <c r="F603" s="21"/>
      <c r="G603" s="21"/>
      <c r="H603" s="21"/>
      <c r="I603" s="21"/>
      <c r="J603" s="21"/>
      <c r="T603" s="21"/>
      <c r="V603" s="21"/>
    </row>
    <row r="604" spans="4:22" ht="15.75" customHeight="1">
      <c r="D604" s="21"/>
      <c r="F604" s="21"/>
      <c r="G604" s="21"/>
      <c r="H604" s="21"/>
      <c r="I604" s="21"/>
      <c r="J604" s="21"/>
      <c r="T604" s="21"/>
      <c r="V604" s="21"/>
    </row>
    <row r="605" spans="4:22" ht="15.75" customHeight="1">
      <c r="D605" s="21"/>
      <c r="F605" s="21"/>
      <c r="G605" s="21"/>
      <c r="H605" s="21"/>
      <c r="I605" s="21"/>
      <c r="J605" s="21"/>
      <c r="T605" s="21"/>
      <c r="V605" s="21"/>
    </row>
    <row r="606" spans="4:22" ht="15.75" customHeight="1">
      <c r="D606" s="21"/>
      <c r="F606" s="21"/>
      <c r="G606" s="21"/>
      <c r="H606" s="21"/>
      <c r="I606" s="21"/>
      <c r="J606" s="21"/>
      <c r="T606" s="21"/>
      <c r="V606" s="21"/>
    </row>
    <row r="607" spans="4:22" ht="15.75" customHeight="1">
      <c r="D607" s="21"/>
      <c r="F607" s="21"/>
      <c r="G607" s="21"/>
      <c r="H607" s="21"/>
      <c r="I607" s="21"/>
      <c r="J607" s="21"/>
      <c r="T607" s="21"/>
      <c r="V607" s="21"/>
    </row>
    <row r="608" spans="4:22" ht="15.75" customHeight="1">
      <c r="D608" s="21"/>
      <c r="F608" s="21"/>
      <c r="G608" s="21"/>
      <c r="H608" s="21"/>
      <c r="I608" s="21"/>
      <c r="J608" s="21"/>
      <c r="T608" s="21"/>
      <c r="V608" s="21"/>
    </row>
    <row r="609" spans="4:22" ht="15.75" customHeight="1">
      <c r="D609" s="21"/>
      <c r="F609" s="21"/>
      <c r="G609" s="21"/>
      <c r="H609" s="21"/>
      <c r="I609" s="21"/>
      <c r="J609" s="21"/>
      <c r="T609" s="21"/>
      <c r="V609" s="21"/>
    </row>
    <row r="610" spans="4:22" ht="15.75" customHeight="1">
      <c r="D610" s="21"/>
      <c r="F610" s="21"/>
      <c r="G610" s="21"/>
      <c r="H610" s="21"/>
      <c r="I610" s="21"/>
      <c r="J610" s="21"/>
      <c r="T610" s="21"/>
      <c r="V610" s="21"/>
    </row>
    <row r="611" spans="4:22" ht="15.75" customHeight="1">
      <c r="D611" s="21"/>
      <c r="F611" s="21"/>
      <c r="G611" s="21"/>
      <c r="H611" s="21"/>
      <c r="I611" s="21"/>
      <c r="J611" s="21"/>
      <c r="T611" s="21"/>
      <c r="V611" s="21"/>
    </row>
    <row r="612" spans="4:22" ht="15.75" customHeight="1">
      <c r="D612" s="21"/>
      <c r="F612" s="21"/>
      <c r="G612" s="21"/>
      <c r="H612" s="21"/>
      <c r="I612" s="21"/>
      <c r="J612" s="21"/>
      <c r="T612" s="21"/>
      <c r="V612" s="21"/>
    </row>
    <row r="613" spans="4:22" ht="15.75" customHeight="1">
      <c r="D613" s="21"/>
      <c r="F613" s="21"/>
      <c r="G613" s="21"/>
      <c r="H613" s="21"/>
      <c r="I613" s="21"/>
      <c r="J613" s="21"/>
      <c r="T613" s="21"/>
      <c r="V613" s="21"/>
    </row>
    <row r="614" spans="4:22" ht="15.75" customHeight="1">
      <c r="D614" s="21"/>
      <c r="F614" s="21"/>
      <c r="G614" s="21"/>
      <c r="H614" s="21"/>
      <c r="I614" s="21"/>
      <c r="J614" s="21"/>
      <c r="T614" s="21"/>
      <c r="V614" s="21"/>
    </row>
    <row r="615" spans="4:22" ht="15.75" customHeight="1">
      <c r="D615" s="21"/>
      <c r="F615" s="21"/>
      <c r="G615" s="21"/>
      <c r="H615" s="21"/>
      <c r="I615" s="21"/>
      <c r="J615" s="21"/>
      <c r="T615" s="21"/>
      <c r="V615" s="21"/>
    </row>
    <row r="616" spans="4:22" ht="15.75" customHeight="1">
      <c r="D616" s="21"/>
      <c r="F616" s="21"/>
      <c r="G616" s="21"/>
      <c r="H616" s="21"/>
      <c r="I616" s="21"/>
      <c r="J616" s="21"/>
      <c r="T616" s="21"/>
      <c r="V616" s="21"/>
    </row>
    <row r="617" spans="4:22" ht="15.75" customHeight="1">
      <c r="D617" s="21"/>
      <c r="F617" s="21"/>
      <c r="G617" s="21"/>
      <c r="H617" s="21"/>
      <c r="I617" s="21"/>
      <c r="J617" s="21"/>
      <c r="T617" s="21"/>
      <c r="V617" s="21"/>
    </row>
    <row r="618" spans="4:22" ht="15.75" customHeight="1">
      <c r="D618" s="21"/>
      <c r="F618" s="21"/>
      <c r="G618" s="21"/>
      <c r="H618" s="21"/>
      <c r="I618" s="21"/>
      <c r="J618" s="21"/>
      <c r="T618" s="21"/>
      <c r="V618" s="21"/>
    </row>
    <row r="619" spans="4:22" ht="15.75" customHeight="1">
      <c r="D619" s="21"/>
      <c r="F619" s="21"/>
      <c r="G619" s="21"/>
      <c r="H619" s="21"/>
      <c r="I619" s="21"/>
      <c r="J619" s="21"/>
      <c r="T619" s="21"/>
      <c r="V619" s="21"/>
    </row>
    <row r="620" spans="4:22" ht="15.75" customHeight="1">
      <c r="D620" s="21"/>
      <c r="F620" s="21"/>
      <c r="G620" s="21"/>
      <c r="H620" s="21"/>
      <c r="I620" s="21"/>
      <c r="J620" s="21"/>
      <c r="T620" s="21"/>
      <c r="V620" s="21"/>
    </row>
    <row r="621" spans="4:22" ht="15.75" customHeight="1">
      <c r="D621" s="21"/>
      <c r="F621" s="21"/>
      <c r="G621" s="21"/>
      <c r="H621" s="21"/>
      <c r="I621" s="21"/>
      <c r="J621" s="21"/>
      <c r="T621" s="21"/>
      <c r="V621" s="21"/>
    </row>
    <row r="622" spans="4:22" ht="15.75" customHeight="1">
      <c r="D622" s="21"/>
      <c r="F622" s="21"/>
      <c r="G622" s="21"/>
      <c r="H622" s="21"/>
      <c r="I622" s="21"/>
      <c r="J622" s="21"/>
      <c r="T622" s="21"/>
      <c r="V622" s="21"/>
    </row>
    <row r="623" spans="4:22" ht="15.75" customHeight="1">
      <c r="D623" s="21"/>
      <c r="F623" s="21"/>
      <c r="G623" s="21"/>
      <c r="H623" s="21"/>
      <c r="I623" s="21"/>
      <c r="J623" s="21"/>
      <c r="T623" s="21"/>
      <c r="V623" s="21"/>
    </row>
    <row r="624" spans="4:22" ht="15.75" customHeight="1">
      <c r="D624" s="21"/>
      <c r="F624" s="21"/>
      <c r="G624" s="21"/>
      <c r="H624" s="21"/>
      <c r="I624" s="21"/>
      <c r="J624" s="21"/>
      <c r="T624" s="21"/>
      <c r="V624" s="21"/>
    </row>
    <row r="625" spans="4:22" ht="15.75" customHeight="1">
      <c r="D625" s="21"/>
      <c r="F625" s="21"/>
      <c r="G625" s="21"/>
      <c r="H625" s="21"/>
      <c r="I625" s="21"/>
      <c r="J625" s="21"/>
      <c r="T625" s="21"/>
      <c r="V625" s="21"/>
    </row>
    <row r="626" spans="4:22" ht="15.75" customHeight="1">
      <c r="D626" s="21"/>
      <c r="F626" s="21"/>
      <c r="G626" s="21"/>
      <c r="H626" s="21"/>
      <c r="I626" s="21"/>
      <c r="J626" s="21"/>
      <c r="T626" s="21"/>
      <c r="V626" s="21"/>
    </row>
    <row r="627" spans="4:22" ht="15.75" customHeight="1">
      <c r="D627" s="21"/>
      <c r="F627" s="21"/>
      <c r="G627" s="21"/>
      <c r="H627" s="21"/>
      <c r="I627" s="21"/>
      <c r="J627" s="21"/>
      <c r="T627" s="21"/>
      <c r="V627" s="21"/>
    </row>
    <row r="628" spans="4:22" ht="15.75" customHeight="1">
      <c r="D628" s="21"/>
      <c r="F628" s="21"/>
      <c r="G628" s="21"/>
      <c r="H628" s="21"/>
      <c r="I628" s="21"/>
      <c r="J628" s="21"/>
      <c r="T628" s="21"/>
      <c r="V628" s="21"/>
    </row>
    <row r="629" spans="4:22" ht="15.75" customHeight="1">
      <c r="D629" s="21"/>
      <c r="F629" s="21"/>
      <c r="G629" s="21"/>
      <c r="H629" s="21"/>
      <c r="I629" s="21"/>
      <c r="J629" s="21"/>
      <c r="T629" s="21"/>
      <c r="V629" s="21"/>
    </row>
    <row r="630" spans="4:22" ht="15.75" customHeight="1">
      <c r="D630" s="21"/>
      <c r="F630" s="21"/>
      <c r="G630" s="21"/>
      <c r="H630" s="21"/>
      <c r="I630" s="21"/>
      <c r="J630" s="21"/>
      <c r="T630" s="21"/>
      <c r="V630" s="21"/>
    </row>
    <row r="631" spans="4:22" ht="15.75" customHeight="1">
      <c r="D631" s="21"/>
      <c r="F631" s="21"/>
      <c r="G631" s="21"/>
      <c r="H631" s="21"/>
      <c r="I631" s="21"/>
      <c r="J631" s="21"/>
      <c r="T631" s="21"/>
      <c r="V631" s="21"/>
    </row>
    <row r="632" spans="4:22" ht="15.75" customHeight="1">
      <c r="D632" s="21"/>
      <c r="F632" s="21"/>
      <c r="G632" s="21"/>
      <c r="H632" s="21"/>
      <c r="I632" s="21"/>
      <c r="J632" s="21"/>
      <c r="T632" s="21"/>
      <c r="V632" s="21"/>
    </row>
    <row r="633" spans="4:22" ht="15.75" customHeight="1">
      <c r="D633" s="21"/>
      <c r="F633" s="21"/>
      <c r="G633" s="21"/>
      <c r="H633" s="21"/>
      <c r="I633" s="21"/>
      <c r="J633" s="21"/>
      <c r="T633" s="21"/>
      <c r="V633" s="21"/>
    </row>
    <row r="634" spans="4:22" ht="15.75" customHeight="1">
      <c r="D634" s="21"/>
      <c r="F634" s="21"/>
      <c r="G634" s="21"/>
      <c r="H634" s="21"/>
      <c r="I634" s="21"/>
      <c r="J634" s="21"/>
      <c r="T634" s="21"/>
      <c r="V634" s="21"/>
    </row>
    <row r="635" spans="4:22" ht="15.75" customHeight="1">
      <c r="D635" s="21"/>
      <c r="F635" s="21"/>
      <c r="G635" s="21"/>
      <c r="H635" s="21"/>
      <c r="I635" s="21"/>
      <c r="J635" s="21"/>
      <c r="T635" s="21"/>
      <c r="V635" s="21"/>
    </row>
    <row r="636" spans="4:22" ht="15.75" customHeight="1">
      <c r="D636" s="21"/>
      <c r="F636" s="21"/>
      <c r="G636" s="21"/>
      <c r="H636" s="21"/>
      <c r="I636" s="21"/>
      <c r="J636" s="21"/>
      <c r="T636" s="21"/>
      <c r="V636" s="21"/>
    </row>
    <row r="637" spans="4:22" ht="15.75" customHeight="1">
      <c r="D637" s="21"/>
      <c r="F637" s="21"/>
      <c r="G637" s="21"/>
      <c r="H637" s="21"/>
      <c r="I637" s="21"/>
      <c r="J637" s="21"/>
      <c r="T637" s="21"/>
      <c r="V637" s="21"/>
    </row>
    <row r="638" spans="4:22" ht="15.75" customHeight="1">
      <c r="D638" s="21"/>
      <c r="F638" s="21"/>
      <c r="G638" s="21"/>
      <c r="H638" s="21"/>
      <c r="I638" s="21"/>
      <c r="J638" s="21"/>
      <c r="T638" s="21"/>
      <c r="V638" s="21"/>
    </row>
    <row r="639" spans="4:22" ht="15.75" customHeight="1">
      <c r="D639" s="21"/>
      <c r="F639" s="21"/>
      <c r="G639" s="21"/>
      <c r="H639" s="21"/>
      <c r="I639" s="21"/>
      <c r="J639" s="21"/>
      <c r="T639" s="21"/>
      <c r="V639" s="21"/>
    </row>
    <row r="640" spans="4:22" ht="15.75" customHeight="1">
      <c r="D640" s="21"/>
      <c r="F640" s="21"/>
      <c r="G640" s="21"/>
      <c r="H640" s="21"/>
      <c r="I640" s="21"/>
      <c r="J640" s="21"/>
      <c r="T640" s="21"/>
      <c r="V640" s="21"/>
    </row>
    <row r="641" spans="4:22" ht="15.75" customHeight="1">
      <c r="D641" s="21"/>
      <c r="F641" s="21"/>
      <c r="G641" s="21"/>
      <c r="H641" s="21"/>
      <c r="I641" s="21"/>
      <c r="J641" s="21"/>
      <c r="T641" s="21"/>
      <c r="V641" s="21"/>
    </row>
    <row r="642" spans="4:22" ht="15.75" customHeight="1">
      <c r="D642" s="21"/>
      <c r="F642" s="21"/>
      <c r="G642" s="21"/>
      <c r="H642" s="21"/>
      <c r="I642" s="21"/>
      <c r="J642" s="21"/>
      <c r="T642" s="21"/>
      <c r="V642" s="21"/>
    </row>
    <row r="643" spans="4:22" ht="15.75" customHeight="1">
      <c r="D643" s="21"/>
      <c r="F643" s="21"/>
      <c r="G643" s="21"/>
      <c r="H643" s="21"/>
      <c r="I643" s="21"/>
      <c r="J643" s="21"/>
      <c r="T643" s="21"/>
      <c r="V643" s="21"/>
    </row>
    <row r="644" spans="4:22" ht="15.75" customHeight="1">
      <c r="D644" s="21"/>
      <c r="F644" s="21"/>
      <c r="G644" s="21"/>
      <c r="H644" s="21"/>
      <c r="I644" s="21"/>
      <c r="J644" s="21"/>
      <c r="T644" s="21"/>
      <c r="V644" s="21"/>
    </row>
    <row r="645" spans="4:22" ht="15.75" customHeight="1">
      <c r="D645" s="21"/>
      <c r="F645" s="21"/>
      <c r="G645" s="21"/>
      <c r="H645" s="21"/>
      <c r="I645" s="21"/>
      <c r="J645" s="21"/>
      <c r="T645" s="21"/>
      <c r="V645" s="21"/>
    </row>
    <row r="646" spans="4:22" ht="15.75" customHeight="1">
      <c r="D646" s="21"/>
      <c r="F646" s="21"/>
      <c r="G646" s="21"/>
      <c r="H646" s="21"/>
      <c r="I646" s="21"/>
      <c r="J646" s="21"/>
      <c r="T646" s="21"/>
      <c r="V646" s="21"/>
    </row>
    <row r="647" spans="4:22" ht="15.75" customHeight="1">
      <c r="D647" s="21"/>
      <c r="F647" s="21"/>
      <c r="G647" s="21"/>
      <c r="H647" s="21"/>
      <c r="I647" s="21"/>
      <c r="J647" s="21"/>
      <c r="T647" s="21"/>
      <c r="V647" s="21"/>
    </row>
    <row r="648" spans="4:22" ht="15.75" customHeight="1">
      <c r="D648" s="21"/>
      <c r="F648" s="21"/>
      <c r="G648" s="21"/>
      <c r="H648" s="21"/>
      <c r="I648" s="21"/>
      <c r="J648" s="21"/>
      <c r="T648" s="21"/>
      <c r="V648" s="21"/>
    </row>
    <row r="649" spans="4:22" ht="15.75" customHeight="1">
      <c r="D649" s="21"/>
      <c r="F649" s="21"/>
      <c r="G649" s="21"/>
      <c r="H649" s="21"/>
      <c r="I649" s="21"/>
      <c r="J649" s="21"/>
      <c r="T649" s="21"/>
      <c r="V649" s="21"/>
    </row>
    <row r="650" spans="4:22" ht="15.75" customHeight="1">
      <c r="D650" s="21"/>
      <c r="F650" s="21"/>
      <c r="G650" s="21"/>
      <c r="H650" s="21"/>
      <c r="I650" s="21"/>
      <c r="J650" s="21"/>
      <c r="T650" s="21"/>
      <c r="V650" s="21"/>
    </row>
    <row r="651" spans="4:22" ht="15.75" customHeight="1">
      <c r="D651" s="21"/>
      <c r="F651" s="21"/>
      <c r="G651" s="21"/>
      <c r="H651" s="21"/>
      <c r="I651" s="21"/>
      <c r="J651" s="21"/>
      <c r="T651" s="21"/>
      <c r="V651" s="21"/>
    </row>
    <row r="652" spans="4:22" ht="15.75" customHeight="1">
      <c r="D652" s="21"/>
      <c r="F652" s="21"/>
      <c r="G652" s="21"/>
      <c r="H652" s="21"/>
      <c r="I652" s="21"/>
      <c r="J652" s="21"/>
      <c r="T652" s="21"/>
      <c r="V652" s="21"/>
    </row>
    <row r="653" spans="4:22" ht="15.75" customHeight="1">
      <c r="D653" s="21"/>
      <c r="F653" s="21"/>
      <c r="G653" s="21"/>
      <c r="H653" s="21"/>
      <c r="I653" s="21"/>
      <c r="J653" s="21"/>
      <c r="T653" s="21"/>
      <c r="V653" s="21"/>
    </row>
    <row r="654" spans="4:22" ht="15.75" customHeight="1">
      <c r="D654" s="21"/>
      <c r="F654" s="21"/>
      <c r="G654" s="21"/>
      <c r="H654" s="21"/>
      <c r="I654" s="21"/>
      <c r="J654" s="21"/>
      <c r="T654" s="21"/>
      <c r="V654" s="21"/>
    </row>
    <row r="655" spans="4:22" ht="15.75" customHeight="1">
      <c r="D655" s="21"/>
      <c r="F655" s="21"/>
      <c r="G655" s="21"/>
      <c r="H655" s="21"/>
      <c r="I655" s="21"/>
      <c r="J655" s="21"/>
      <c r="T655" s="21"/>
      <c r="V655" s="21"/>
    </row>
    <row r="656" spans="4:22" ht="15.75" customHeight="1">
      <c r="D656" s="21"/>
      <c r="F656" s="21"/>
      <c r="G656" s="21"/>
      <c r="H656" s="21"/>
      <c r="I656" s="21"/>
      <c r="J656" s="21"/>
      <c r="T656" s="21"/>
      <c r="V656" s="21"/>
    </row>
    <row r="657" spans="4:22" ht="15.75" customHeight="1">
      <c r="D657" s="21"/>
      <c r="F657" s="21"/>
      <c r="G657" s="21"/>
      <c r="H657" s="21"/>
      <c r="I657" s="21"/>
      <c r="J657" s="21"/>
      <c r="T657" s="21"/>
      <c r="V657" s="21"/>
    </row>
    <row r="658" spans="4:22" ht="15.75" customHeight="1">
      <c r="D658" s="21"/>
      <c r="F658" s="21"/>
      <c r="G658" s="21"/>
      <c r="H658" s="21"/>
      <c r="I658" s="21"/>
      <c r="J658" s="21"/>
      <c r="T658" s="21"/>
      <c r="V658" s="21"/>
    </row>
    <row r="659" spans="4:22" ht="15.75" customHeight="1">
      <c r="D659" s="21"/>
      <c r="F659" s="21"/>
      <c r="G659" s="21"/>
      <c r="H659" s="21"/>
      <c r="I659" s="21"/>
      <c r="J659" s="21"/>
      <c r="T659" s="21"/>
      <c r="V659" s="21"/>
    </row>
    <row r="660" spans="4:22" ht="15.75" customHeight="1">
      <c r="D660" s="21"/>
      <c r="F660" s="21"/>
      <c r="G660" s="21"/>
      <c r="H660" s="21"/>
      <c r="I660" s="21"/>
      <c r="J660" s="21"/>
      <c r="T660" s="21"/>
      <c r="V660" s="21"/>
    </row>
    <row r="661" spans="4:22" ht="15.75" customHeight="1">
      <c r="D661" s="21"/>
      <c r="F661" s="21"/>
      <c r="G661" s="21"/>
      <c r="H661" s="21"/>
      <c r="I661" s="21"/>
      <c r="J661" s="21"/>
      <c r="T661" s="21"/>
      <c r="V661" s="21"/>
    </row>
    <row r="662" spans="4:22" ht="15.75" customHeight="1">
      <c r="D662" s="21"/>
      <c r="F662" s="21"/>
      <c r="G662" s="21"/>
      <c r="H662" s="21"/>
      <c r="I662" s="21"/>
      <c r="J662" s="21"/>
      <c r="T662" s="21"/>
      <c r="V662" s="21"/>
    </row>
    <row r="663" spans="4:22" ht="15.75" customHeight="1">
      <c r="D663" s="21"/>
      <c r="F663" s="21"/>
      <c r="G663" s="21"/>
      <c r="H663" s="21"/>
      <c r="I663" s="21"/>
      <c r="J663" s="21"/>
      <c r="T663" s="21"/>
      <c r="V663" s="21"/>
    </row>
    <row r="664" spans="4:22" ht="15.75" customHeight="1">
      <c r="D664" s="21"/>
      <c r="F664" s="21"/>
      <c r="G664" s="21"/>
      <c r="H664" s="21"/>
      <c r="I664" s="21"/>
      <c r="J664" s="21"/>
      <c r="T664" s="21"/>
      <c r="V664" s="21"/>
    </row>
    <row r="665" spans="4:22" ht="15.75" customHeight="1">
      <c r="D665" s="21"/>
      <c r="F665" s="21"/>
      <c r="G665" s="21"/>
      <c r="H665" s="21"/>
      <c r="I665" s="21"/>
      <c r="J665" s="21"/>
      <c r="T665" s="21"/>
      <c r="V665" s="21"/>
    </row>
    <row r="666" spans="4:22" ht="15.75" customHeight="1">
      <c r="D666" s="21"/>
      <c r="F666" s="21"/>
      <c r="G666" s="21"/>
      <c r="H666" s="21"/>
      <c r="I666" s="21"/>
      <c r="J666" s="21"/>
      <c r="T666" s="21"/>
      <c r="V666" s="21"/>
    </row>
    <row r="667" spans="4:22" ht="15.75" customHeight="1">
      <c r="D667" s="21"/>
      <c r="F667" s="21"/>
      <c r="G667" s="21"/>
      <c r="H667" s="21"/>
      <c r="I667" s="21"/>
      <c r="J667" s="21"/>
      <c r="T667" s="21"/>
      <c r="V667" s="21"/>
    </row>
    <row r="668" spans="4:22" ht="15.75" customHeight="1">
      <c r="D668" s="21"/>
      <c r="F668" s="21"/>
      <c r="G668" s="21"/>
      <c r="H668" s="21"/>
      <c r="I668" s="21"/>
      <c r="J668" s="21"/>
      <c r="T668" s="21"/>
      <c r="V668" s="21"/>
    </row>
    <row r="669" spans="4:22" ht="15.75" customHeight="1">
      <c r="D669" s="21"/>
      <c r="F669" s="21"/>
      <c r="G669" s="21"/>
      <c r="H669" s="21"/>
      <c r="I669" s="21"/>
      <c r="J669" s="21"/>
      <c r="T669" s="21"/>
      <c r="V669" s="21"/>
    </row>
    <row r="670" spans="4:22" ht="15.75" customHeight="1">
      <c r="D670" s="21"/>
      <c r="F670" s="21"/>
      <c r="G670" s="21"/>
      <c r="H670" s="21"/>
      <c r="I670" s="21"/>
      <c r="J670" s="21"/>
      <c r="T670" s="21"/>
      <c r="V670" s="21"/>
    </row>
    <row r="671" spans="4:22" ht="15.75" customHeight="1">
      <c r="D671" s="21"/>
      <c r="F671" s="21"/>
      <c r="G671" s="21"/>
      <c r="H671" s="21"/>
      <c r="I671" s="21"/>
      <c r="J671" s="21"/>
      <c r="T671" s="21"/>
      <c r="V671" s="21"/>
    </row>
    <row r="672" spans="4:22" ht="15.75" customHeight="1">
      <c r="D672" s="21"/>
      <c r="F672" s="21"/>
      <c r="G672" s="21"/>
      <c r="H672" s="21"/>
      <c r="I672" s="21"/>
      <c r="J672" s="21"/>
      <c r="T672" s="21"/>
      <c r="V672" s="21"/>
    </row>
    <row r="673" spans="4:22" ht="15.75" customHeight="1">
      <c r="D673" s="21"/>
      <c r="F673" s="21"/>
      <c r="G673" s="21"/>
      <c r="H673" s="21"/>
      <c r="I673" s="21"/>
      <c r="J673" s="21"/>
      <c r="T673" s="21"/>
      <c r="V673" s="21"/>
    </row>
    <row r="674" spans="4:22" ht="15.75" customHeight="1">
      <c r="D674" s="21"/>
      <c r="F674" s="21"/>
      <c r="G674" s="21"/>
      <c r="H674" s="21"/>
      <c r="I674" s="21"/>
      <c r="J674" s="21"/>
      <c r="T674" s="21"/>
      <c r="V674" s="21"/>
    </row>
    <row r="675" spans="4:22" ht="15.75" customHeight="1">
      <c r="D675" s="21"/>
      <c r="F675" s="21"/>
      <c r="G675" s="21"/>
      <c r="H675" s="21"/>
      <c r="I675" s="21"/>
      <c r="J675" s="21"/>
      <c r="T675" s="21"/>
      <c r="V675" s="21"/>
    </row>
    <row r="676" spans="4:22" ht="15.75" customHeight="1">
      <c r="D676" s="21"/>
      <c r="F676" s="21"/>
      <c r="G676" s="21"/>
      <c r="H676" s="21"/>
      <c r="I676" s="21"/>
      <c r="J676" s="21"/>
      <c r="T676" s="21"/>
      <c r="V676" s="21"/>
    </row>
    <row r="677" spans="4:22" ht="15.75" customHeight="1">
      <c r="D677" s="21"/>
      <c r="F677" s="21"/>
      <c r="G677" s="21"/>
      <c r="H677" s="21"/>
      <c r="I677" s="21"/>
      <c r="J677" s="21"/>
      <c r="T677" s="21"/>
      <c r="V677" s="21"/>
    </row>
    <row r="678" spans="4:22" ht="15.75" customHeight="1">
      <c r="D678" s="21"/>
      <c r="F678" s="21"/>
      <c r="G678" s="21"/>
      <c r="H678" s="21"/>
      <c r="I678" s="21"/>
      <c r="J678" s="21"/>
      <c r="T678" s="21"/>
      <c r="V678" s="21"/>
    </row>
    <row r="679" spans="4:22" ht="15.75" customHeight="1">
      <c r="D679" s="21"/>
      <c r="F679" s="21"/>
      <c r="G679" s="21"/>
      <c r="H679" s="21"/>
      <c r="I679" s="21"/>
      <c r="J679" s="21"/>
      <c r="T679" s="21"/>
      <c r="V679" s="21"/>
    </row>
    <row r="680" spans="4:22" ht="15.75" customHeight="1">
      <c r="D680" s="21"/>
      <c r="F680" s="21"/>
      <c r="G680" s="21"/>
      <c r="H680" s="21"/>
      <c r="I680" s="21"/>
      <c r="J680" s="21"/>
      <c r="T680" s="21"/>
      <c r="V680" s="21"/>
    </row>
    <row r="681" spans="4:22" ht="15.75" customHeight="1">
      <c r="D681" s="21"/>
      <c r="F681" s="21"/>
      <c r="G681" s="21"/>
      <c r="H681" s="21"/>
      <c r="I681" s="21"/>
      <c r="J681" s="21"/>
      <c r="T681" s="21"/>
      <c r="V681" s="21"/>
    </row>
    <row r="682" spans="4:22" ht="15.75" customHeight="1">
      <c r="D682" s="21"/>
      <c r="F682" s="21"/>
      <c r="G682" s="21"/>
      <c r="H682" s="21"/>
      <c r="I682" s="21"/>
      <c r="J682" s="21"/>
      <c r="T682" s="21"/>
      <c r="V682" s="21"/>
    </row>
    <row r="683" spans="4:22" ht="15.75" customHeight="1">
      <c r="D683" s="21"/>
      <c r="F683" s="21"/>
      <c r="G683" s="21"/>
      <c r="H683" s="21"/>
      <c r="I683" s="21"/>
      <c r="J683" s="21"/>
      <c r="T683" s="21"/>
      <c r="V683" s="21"/>
    </row>
    <row r="684" spans="4:22" ht="15.75" customHeight="1">
      <c r="D684" s="21"/>
      <c r="F684" s="21"/>
      <c r="G684" s="21"/>
      <c r="H684" s="21"/>
      <c r="I684" s="21"/>
      <c r="J684" s="21"/>
      <c r="T684" s="21"/>
      <c r="V684" s="21"/>
    </row>
    <row r="685" spans="4:22" ht="15.75" customHeight="1">
      <c r="D685" s="21"/>
      <c r="F685" s="21"/>
      <c r="G685" s="21"/>
      <c r="H685" s="21"/>
      <c r="I685" s="21"/>
      <c r="J685" s="21"/>
      <c r="T685" s="21"/>
      <c r="V685" s="21"/>
    </row>
    <row r="686" spans="4:22" ht="15.75" customHeight="1">
      <c r="D686" s="21"/>
      <c r="F686" s="21"/>
      <c r="G686" s="21"/>
      <c r="H686" s="21"/>
      <c r="I686" s="21"/>
      <c r="J686" s="21"/>
      <c r="T686" s="21"/>
      <c r="V686" s="21"/>
    </row>
    <row r="687" spans="4:22" ht="15.75" customHeight="1">
      <c r="D687" s="21"/>
      <c r="F687" s="21"/>
      <c r="G687" s="21"/>
      <c r="H687" s="21"/>
      <c r="I687" s="21"/>
      <c r="J687" s="21"/>
      <c r="T687" s="21"/>
      <c r="V687" s="21"/>
    </row>
    <row r="688" spans="4:22" ht="15.75" customHeight="1">
      <c r="D688" s="21"/>
      <c r="F688" s="21"/>
      <c r="G688" s="21"/>
      <c r="H688" s="21"/>
      <c r="I688" s="21"/>
      <c r="J688" s="21"/>
      <c r="T688" s="21"/>
      <c r="V688" s="21"/>
    </row>
    <row r="689" spans="4:22" ht="15.75" customHeight="1">
      <c r="D689" s="21"/>
      <c r="F689" s="21"/>
      <c r="G689" s="21"/>
      <c r="H689" s="21"/>
      <c r="I689" s="21"/>
      <c r="J689" s="21"/>
      <c r="T689" s="21"/>
      <c r="V689" s="21"/>
    </row>
    <row r="690" spans="4:22" ht="15.75" customHeight="1">
      <c r="D690" s="21"/>
      <c r="F690" s="21"/>
      <c r="G690" s="21"/>
      <c r="H690" s="21"/>
      <c r="I690" s="21"/>
      <c r="J690" s="21"/>
      <c r="T690" s="21"/>
      <c r="V690" s="21"/>
    </row>
    <row r="691" spans="4:22" ht="15.75" customHeight="1">
      <c r="D691" s="21"/>
      <c r="F691" s="21"/>
      <c r="G691" s="21"/>
      <c r="H691" s="21"/>
      <c r="I691" s="21"/>
      <c r="J691" s="21"/>
      <c r="T691" s="21"/>
      <c r="V691" s="21"/>
    </row>
    <row r="692" spans="4:22" ht="15.75" customHeight="1">
      <c r="D692" s="21"/>
      <c r="F692" s="21"/>
      <c r="G692" s="21"/>
      <c r="H692" s="21"/>
      <c r="I692" s="21"/>
      <c r="J692" s="21"/>
      <c r="T692" s="21"/>
      <c r="V692" s="21"/>
    </row>
    <row r="693" spans="4:22" ht="15.75" customHeight="1">
      <c r="D693" s="21"/>
      <c r="F693" s="21"/>
      <c r="G693" s="21"/>
      <c r="H693" s="21"/>
      <c r="I693" s="21"/>
      <c r="J693" s="21"/>
      <c r="T693" s="21"/>
      <c r="V693" s="21"/>
    </row>
    <row r="694" spans="4:22" ht="15.75" customHeight="1">
      <c r="D694" s="21"/>
      <c r="F694" s="21"/>
      <c r="G694" s="21"/>
      <c r="H694" s="21"/>
      <c r="I694" s="21"/>
      <c r="J694" s="21"/>
      <c r="T694" s="21"/>
      <c r="V694" s="21"/>
    </row>
    <row r="695" spans="4:22" ht="15.75" customHeight="1">
      <c r="D695" s="21"/>
      <c r="F695" s="21"/>
      <c r="G695" s="21"/>
      <c r="H695" s="21"/>
      <c r="I695" s="21"/>
      <c r="J695" s="21"/>
      <c r="T695" s="21"/>
      <c r="V695" s="21"/>
    </row>
    <row r="696" spans="4:22" ht="15.75" customHeight="1">
      <c r="D696" s="21"/>
      <c r="F696" s="21"/>
      <c r="G696" s="21"/>
      <c r="H696" s="21"/>
      <c r="I696" s="21"/>
      <c r="J696" s="21"/>
      <c r="T696" s="21"/>
      <c r="V696" s="21"/>
    </row>
    <row r="697" spans="4:22" ht="15.75" customHeight="1">
      <c r="D697" s="21"/>
      <c r="F697" s="21"/>
      <c r="G697" s="21"/>
      <c r="H697" s="21"/>
      <c r="I697" s="21"/>
      <c r="J697" s="21"/>
      <c r="T697" s="21"/>
      <c r="V697" s="21"/>
    </row>
    <row r="698" spans="4:22" ht="15.75" customHeight="1">
      <c r="D698" s="21"/>
      <c r="F698" s="21"/>
      <c r="G698" s="21"/>
      <c r="H698" s="21"/>
      <c r="I698" s="21"/>
      <c r="J698" s="21"/>
      <c r="T698" s="21"/>
      <c r="V698" s="21"/>
    </row>
    <row r="699" spans="4:22" ht="15.75" customHeight="1">
      <c r="D699" s="21"/>
      <c r="F699" s="21"/>
      <c r="G699" s="21"/>
      <c r="H699" s="21"/>
      <c r="I699" s="21"/>
      <c r="J699" s="21"/>
      <c r="T699" s="21"/>
      <c r="V699" s="21"/>
    </row>
    <row r="700" spans="4:22" ht="15.75" customHeight="1">
      <c r="D700" s="21"/>
      <c r="F700" s="21"/>
      <c r="G700" s="21"/>
      <c r="H700" s="21"/>
      <c r="I700" s="21"/>
      <c r="J700" s="21"/>
      <c r="T700" s="21"/>
      <c r="V700" s="21"/>
    </row>
    <row r="701" spans="4:22" ht="15.75" customHeight="1">
      <c r="D701" s="21"/>
      <c r="F701" s="21"/>
      <c r="G701" s="21"/>
      <c r="H701" s="21"/>
      <c r="I701" s="21"/>
      <c r="J701" s="21"/>
      <c r="T701" s="21"/>
      <c r="V701" s="21"/>
    </row>
    <row r="702" spans="4:22" ht="15.75" customHeight="1">
      <c r="D702" s="21"/>
      <c r="F702" s="21"/>
      <c r="G702" s="21"/>
      <c r="H702" s="21"/>
      <c r="I702" s="21"/>
      <c r="J702" s="21"/>
      <c r="T702" s="21"/>
      <c r="V702" s="21"/>
    </row>
    <row r="703" spans="4:22" ht="15.75" customHeight="1">
      <c r="D703" s="21"/>
      <c r="F703" s="21"/>
      <c r="G703" s="21"/>
      <c r="H703" s="21"/>
      <c r="I703" s="21"/>
      <c r="J703" s="21"/>
      <c r="T703" s="21"/>
      <c r="V703" s="21"/>
    </row>
    <row r="704" spans="4:22" ht="15.75" customHeight="1">
      <c r="D704" s="21"/>
      <c r="F704" s="21"/>
      <c r="G704" s="21"/>
      <c r="H704" s="21"/>
      <c r="I704" s="21"/>
      <c r="J704" s="21"/>
      <c r="T704" s="21"/>
      <c r="V704" s="21"/>
    </row>
    <row r="705" spans="4:22" ht="15.75" customHeight="1">
      <c r="D705" s="21"/>
      <c r="F705" s="21"/>
      <c r="G705" s="21"/>
      <c r="H705" s="21"/>
      <c r="I705" s="21"/>
      <c r="J705" s="21"/>
      <c r="T705" s="21"/>
      <c r="V705" s="21"/>
    </row>
    <row r="706" spans="4:22" ht="15.75" customHeight="1">
      <c r="D706" s="21"/>
      <c r="F706" s="21"/>
      <c r="G706" s="21"/>
      <c r="H706" s="21"/>
      <c r="I706" s="21"/>
      <c r="J706" s="21"/>
      <c r="T706" s="21"/>
      <c r="V706" s="21"/>
    </row>
    <row r="707" spans="4:22" ht="15.75" customHeight="1">
      <c r="D707" s="21"/>
      <c r="F707" s="21"/>
      <c r="G707" s="21"/>
      <c r="H707" s="21"/>
      <c r="I707" s="21"/>
      <c r="J707" s="21"/>
      <c r="T707" s="21"/>
      <c r="V707" s="21"/>
    </row>
    <row r="708" spans="4:22" ht="15.75" customHeight="1">
      <c r="D708" s="21"/>
      <c r="F708" s="21"/>
      <c r="G708" s="21"/>
      <c r="H708" s="21"/>
      <c r="I708" s="21"/>
      <c r="J708" s="21"/>
      <c r="T708" s="21"/>
      <c r="V708" s="21"/>
    </row>
    <row r="709" spans="4:22" ht="15.75" customHeight="1">
      <c r="D709" s="21"/>
      <c r="F709" s="21"/>
      <c r="G709" s="21"/>
      <c r="H709" s="21"/>
      <c r="I709" s="21"/>
      <c r="J709" s="21"/>
      <c r="T709" s="21"/>
      <c r="V709" s="21"/>
    </row>
    <row r="710" spans="4:22" ht="15.75" customHeight="1">
      <c r="D710" s="21"/>
      <c r="F710" s="21"/>
      <c r="G710" s="21"/>
      <c r="H710" s="21"/>
      <c r="I710" s="21"/>
      <c r="J710" s="21"/>
      <c r="T710" s="21"/>
      <c r="V710" s="21"/>
    </row>
    <row r="711" spans="4:22" ht="15.75" customHeight="1">
      <c r="D711" s="21"/>
      <c r="F711" s="21"/>
      <c r="G711" s="21"/>
      <c r="H711" s="21"/>
      <c r="I711" s="21"/>
      <c r="J711" s="21"/>
      <c r="T711" s="21"/>
      <c r="V711" s="21"/>
    </row>
    <row r="712" spans="4:22" ht="15.75" customHeight="1">
      <c r="D712" s="21"/>
      <c r="F712" s="21"/>
      <c r="G712" s="21"/>
      <c r="H712" s="21"/>
      <c r="I712" s="21"/>
      <c r="J712" s="21"/>
      <c r="T712" s="21"/>
      <c r="V712" s="21"/>
    </row>
    <row r="713" spans="4:22" ht="15.75" customHeight="1">
      <c r="D713" s="21"/>
      <c r="F713" s="21"/>
      <c r="G713" s="21"/>
      <c r="H713" s="21"/>
      <c r="I713" s="21"/>
      <c r="J713" s="21"/>
      <c r="T713" s="21"/>
      <c r="V713" s="21"/>
    </row>
    <row r="714" spans="4:22" ht="15.75" customHeight="1">
      <c r="D714" s="21"/>
      <c r="F714" s="21"/>
      <c r="G714" s="21"/>
      <c r="H714" s="21"/>
      <c r="I714" s="21"/>
      <c r="J714" s="21"/>
      <c r="T714" s="21"/>
      <c r="V714" s="21"/>
    </row>
    <row r="715" spans="4:22" ht="15.75" customHeight="1">
      <c r="D715" s="21"/>
      <c r="F715" s="21"/>
      <c r="G715" s="21"/>
      <c r="H715" s="21"/>
      <c r="I715" s="21"/>
      <c r="J715" s="21"/>
      <c r="T715" s="21"/>
      <c r="V715" s="21"/>
    </row>
    <row r="716" spans="4:22" ht="15.75" customHeight="1">
      <c r="D716" s="21"/>
      <c r="F716" s="21"/>
      <c r="G716" s="21"/>
      <c r="H716" s="21"/>
      <c r="I716" s="21"/>
      <c r="J716" s="21"/>
      <c r="T716" s="21"/>
      <c r="V716" s="21"/>
    </row>
    <row r="717" spans="4:22" ht="15.75" customHeight="1">
      <c r="D717" s="21"/>
      <c r="F717" s="21"/>
      <c r="G717" s="21"/>
      <c r="H717" s="21"/>
      <c r="I717" s="21"/>
      <c r="J717" s="21"/>
      <c r="T717" s="21"/>
      <c r="V717" s="21"/>
    </row>
    <row r="718" spans="4:22" ht="15.75" customHeight="1">
      <c r="D718" s="21"/>
      <c r="F718" s="21"/>
      <c r="G718" s="21"/>
      <c r="H718" s="21"/>
      <c r="I718" s="21"/>
      <c r="J718" s="21"/>
      <c r="T718" s="21"/>
      <c r="V718" s="21"/>
    </row>
    <row r="719" spans="4:22" ht="15.75" customHeight="1">
      <c r="D719" s="21"/>
      <c r="F719" s="21"/>
      <c r="G719" s="21"/>
      <c r="H719" s="21"/>
      <c r="I719" s="21"/>
      <c r="J719" s="21"/>
      <c r="T719" s="21"/>
      <c r="V719" s="21"/>
    </row>
    <row r="720" spans="4:22" ht="15.75" customHeight="1">
      <c r="D720" s="21"/>
      <c r="F720" s="21"/>
      <c r="G720" s="21"/>
      <c r="H720" s="21"/>
      <c r="I720" s="21"/>
      <c r="J720" s="21"/>
      <c r="T720" s="21"/>
      <c r="V720" s="21"/>
    </row>
    <row r="721" spans="4:22" ht="15.75" customHeight="1">
      <c r="D721" s="21"/>
      <c r="F721" s="21"/>
      <c r="G721" s="21"/>
      <c r="H721" s="21"/>
      <c r="I721" s="21"/>
      <c r="J721" s="21"/>
      <c r="T721" s="21"/>
      <c r="V721" s="21"/>
    </row>
    <row r="722" spans="4:22" ht="15.75" customHeight="1">
      <c r="D722" s="21"/>
      <c r="F722" s="21"/>
      <c r="G722" s="21"/>
      <c r="H722" s="21"/>
      <c r="I722" s="21"/>
      <c r="J722" s="21"/>
      <c r="T722" s="21"/>
      <c r="V722" s="21"/>
    </row>
    <row r="723" spans="4:22" ht="15.75" customHeight="1">
      <c r="D723" s="21"/>
      <c r="F723" s="21"/>
      <c r="G723" s="21"/>
      <c r="H723" s="21"/>
      <c r="I723" s="21"/>
      <c r="J723" s="21"/>
      <c r="T723" s="21"/>
      <c r="V723" s="21"/>
    </row>
    <row r="724" spans="4:22" ht="15.75" customHeight="1">
      <c r="D724" s="21"/>
      <c r="F724" s="21"/>
      <c r="G724" s="21"/>
      <c r="H724" s="21"/>
      <c r="I724" s="21"/>
      <c r="J724" s="21"/>
      <c r="T724" s="21"/>
      <c r="V724" s="21"/>
    </row>
    <row r="725" spans="4:22" ht="15.75" customHeight="1">
      <c r="D725" s="21"/>
      <c r="F725" s="21"/>
      <c r="G725" s="21"/>
      <c r="H725" s="21"/>
      <c r="I725" s="21"/>
      <c r="J725" s="21"/>
      <c r="T725" s="21"/>
      <c r="V725" s="21"/>
    </row>
    <row r="726" spans="4:22" ht="15.75" customHeight="1">
      <c r="D726" s="21"/>
      <c r="F726" s="21"/>
      <c r="G726" s="21"/>
      <c r="H726" s="21"/>
      <c r="I726" s="21"/>
      <c r="J726" s="21"/>
      <c r="T726" s="21"/>
      <c r="V726" s="21"/>
    </row>
    <row r="727" spans="4:22" ht="15.75" customHeight="1">
      <c r="D727" s="21"/>
      <c r="F727" s="21"/>
      <c r="G727" s="21"/>
      <c r="H727" s="21"/>
      <c r="I727" s="21"/>
      <c r="J727" s="21"/>
      <c r="T727" s="21"/>
      <c r="V727" s="21"/>
    </row>
    <row r="728" spans="4:22" ht="15.75" customHeight="1">
      <c r="D728" s="21"/>
      <c r="F728" s="21"/>
      <c r="G728" s="21"/>
      <c r="H728" s="21"/>
      <c r="I728" s="21"/>
      <c r="J728" s="21"/>
      <c r="T728" s="21"/>
      <c r="V728" s="21"/>
    </row>
    <row r="729" spans="4:22" ht="15.75" customHeight="1">
      <c r="D729" s="21"/>
      <c r="F729" s="21"/>
      <c r="G729" s="21"/>
      <c r="H729" s="21"/>
      <c r="I729" s="21"/>
      <c r="J729" s="21"/>
      <c r="T729" s="21"/>
      <c r="V729" s="21"/>
    </row>
    <row r="730" spans="4:22" ht="15.75" customHeight="1">
      <c r="D730" s="21"/>
      <c r="F730" s="21"/>
      <c r="G730" s="21"/>
      <c r="H730" s="21"/>
      <c r="I730" s="21"/>
      <c r="J730" s="21"/>
      <c r="T730" s="21"/>
      <c r="V730" s="21"/>
    </row>
    <row r="731" spans="4:22" ht="15.75" customHeight="1">
      <c r="D731" s="21"/>
      <c r="F731" s="21"/>
      <c r="G731" s="21"/>
      <c r="H731" s="21"/>
      <c r="I731" s="21"/>
      <c r="J731" s="21"/>
      <c r="T731" s="21"/>
      <c r="V731" s="21"/>
    </row>
    <row r="732" spans="4:22" ht="15.75" customHeight="1">
      <c r="D732" s="21"/>
      <c r="F732" s="21"/>
      <c r="G732" s="21"/>
      <c r="H732" s="21"/>
      <c r="I732" s="21"/>
      <c r="J732" s="21"/>
      <c r="T732" s="21"/>
      <c r="V732" s="21"/>
    </row>
    <row r="733" spans="4:22" ht="15.75" customHeight="1">
      <c r="D733" s="21"/>
      <c r="F733" s="21"/>
      <c r="G733" s="21"/>
      <c r="H733" s="21"/>
      <c r="I733" s="21"/>
      <c r="J733" s="21"/>
      <c r="T733" s="21"/>
      <c r="V733" s="21"/>
    </row>
    <row r="734" spans="4:22" ht="15.75" customHeight="1">
      <c r="D734" s="21"/>
      <c r="F734" s="21"/>
      <c r="G734" s="21"/>
      <c r="H734" s="21"/>
      <c r="I734" s="21"/>
      <c r="J734" s="21"/>
      <c r="T734" s="21"/>
      <c r="V734" s="21"/>
    </row>
    <row r="735" spans="4:22" ht="15.75" customHeight="1">
      <c r="D735" s="21"/>
      <c r="F735" s="21"/>
      <c r="G735" s="21"/>
      <c r="H735" s="21"/>
      <c r="I735" s="21"/>
      <c r="J735" s="21"/>
      <c r="T735" s="21"/>
      <c r="V735" s="21"/>
    </row>
    <row r="736" spans="4:22" ht="15.75" customHeight="1">
      <c r="D736" s="21"/>
      <c r="F736" s="21"/>
      <c r="G736" s="21"/>
      <c r="H736" s="21"/>
      <c r="I736" s="21"/>
      <c r="J736" s="21"/>
      <c r="T736" s="21"/>
      <c r="V736" s="21"/>
    </row>
    <row r="737" spans="4:22" ht="15.75" customHeight="1">
      <c r="D737" s="21"/>
      <c r="F737" s="21"/>
      <c r="G737" s="21"/>
      <c r="H737" s="21"/>
      <c r="I737" s="21"/>
      <c r="J737" s="21"/>
      <c r="T737" s="21"/>
      <c r="V737" s="21"/>
    </row>
    <row r="738" spans="4:22" ht="15.75" customHeight="1">
      <c r="D738" s="21"/>
      <c r="F738" s="21"/>
      <c r="G738" s="21"/>
      <c r="H738" s="21"/>
      <c r="I738" s="21"/>
      <c r="J738" s="21"/>
      <c r="T738" s="21"/>
      <c r="V738" s="21"/>
    </row>
    <row r="739" spans="4:22" ht="15.75" customHeight="1">
      <c r="D739" s="21"/>
      <c r="F739" s="21"/>
      <c r="G739" s="21"/>
      <c r="H739" s="21"/>
      <c r="I739" s="21"/>
      <c r="J739" s="21"/>
      <c r="T739" s="21"/>
      <c r="V739" s="21"/>
    </row>
    <row r="740" spans="4:22" ht="15.75" customHeight="1">
      <c r="D740" s="21"/>
      <c r="F740" s="21"/>
      <c r="G740" s="21"/>
      <c r="H740" s="21"/>
      <c r="I740" s="21"/>
      <c r="J740" s="21"/>
      <c r="T740" s="21"/>
      <c r="V740" s="21"/>
    </row>
    <row r="741" spans="4:22" ht="15.75" customHeight="1">
      <c r="D741" s="21"/>
      <c r="F741" s="21"/>
      <c r="G741" s="21"/>
      <c r="H741" s="21"/>
      <c r="I741" s="21"/>
      <c r="J741" s="21"/>
      <c r="T741" s="21"/>
      <c r="V741" s="21"/>
    </row>
    <row r="742" spans="4:22" ht="15.75" customHeight="1">
      <c r="D742" s="21"/>
      <c r="F742" s="21"/>
      <c r="G742" s="21"/>
      <c r="H742" s="21"/>
      <c r="I742" s="21"/>
      <c r="J742" s="21"/>
      <c r="T742" s="21"/>
      <c r="V742" s="21"/>
    </row>
    <row r="743" spans="4:22" ht="15.75" customHeight="1">
      <c r="D743" s="21"/>
      <c r="F743" s="21"/>
      <c r="G743" s="21"/>
      <c r="H743" s="21"/>
      <c r="I743" s="21"/>
      <c r="J743" s="21"/>
      <c r="T743" s="21"/>
      <c r="V743" s="21"/>
    </row>
    <row r="744" spans="4:22" ht="15.75" customHeight="1">
      <c r="D744" s="21"/>
      <c r="F744" s="21"/>
      <c r="G744" s="21"/>
      <c r="H744" s="21"/>
      <c r="I744" s="21"/>
      <c r="J744" s="21"/>
      <c r="T744" s="21"/>
      <c r="V744" s="21"/>
    </row>
    <row r="745" spans="4:22" ht="15.75" customHeight="1">
      <c r="D745" s="21"/>
      <c r="F745" s="21"/>
      <c r="G745" s="21"/>
      <c r="H745" s="21"/>
      <c r="I745" s="21"/>
      <c r="J745" s="21"/>
      <c r="T745" s="21"/>
      <c r="V745" s="21"/>
    </row>
    <row r="746" spans="4:22" ht="15.75" customHeight="1">
      <c r="D746" s="21"/>
      <c r="F746" s="21"/>
      <c r="G746" s="21"/>
      <c r="H746" s="21"/>
      <c r="I746" s="21"/>
      <c r="J746" s="21"/>
      <c r="T746" s="21"/>
      <c r="V746" s="21"/>
    </row>
    <row r="747" spans="4:22" ht="15.75" customHeight="1">
      <c r="D747" s="21"/>
      <c r="F747" s="21"/>
      <c r="G747" s="21"/>
      <c r="H747" s="21"/>
      <c r="I747" s="21"/>
      <c r="J747" s="21"/>
      <c r="T747" s="21"/>
      <c r="V747" s="21"/>
    </row>
    <row r="748" spans="4:22" ht="15.75" customHeight="1">
      <c r="D748" s="21"/>
      <c r="F748" s="21"/>
      <c r="G748" s="21"/>
      <c r="H748" s="21"/>
      <c r="I748" s="21"/>
      <c r="J748" s="21"/>
      <c r="T748" s="21"/>
      <c r="V748" s="21"/>
    </row>
    <row r="749" spans="4:22" ht="15.75" customHeight="1">
      <c r="D749" s="21"/>
      <c r="F749" s="21"/>
      <c r="G749" s="21"/>
      <c r="H749" s="21"/>
      <c r="I749" s="21"/>
      <c r="J749" s="21"/>
      <c r="T749" s="21"/>
      <c r="V749" s="21"/>
    </row>
    <row r="750" spans="4:22" ht="15.75" customHeight="1">
      <c r="D750" s="21"/>
      <c r="F750" s="21"/>
      <c r="G750" s="21"/>
      <c r="H750" s="21"/>
      <c r="I750" s="21"/>
      <c r="J750" s="21"/>
      <c r="T750" s="21"/>
      <c r="V750" s="21"/>
    </row>
    <row r="751" spans="4:22" ht="15.75" customHeight="1">
      <c r="D751" s="21"/>
      <c r="F751" s="21"/>
      <c r="G751" s="21"/>
      <c r="H751" s="21"/>
      <c r="I751" s="21"/>
      <c r="J751" s="21"/>
      <c r="T751" s="21"/>
      <c r="V751" s="21"/>
    </row>
    <row r="752" spans="4:22" ht="15.75" customHeight="1">
      <c r="D752" s="21"/>
      <c r="F752" s="21"/>
      <c r="G752" s="21"/>
      <c r="H752" s="21"/>
      <c r="I752" s="21"/>
      <c r="J752" s="21"/>
      <c r="T752" s="21"/>
      <c r="V752" s="21"/>
    </row>
    <row r="753" spans="4:22" ht="15.75" customHeight="1">
      <c r="D753" s="21"/>
      <c r="F753" s="21"/>
      <c r="G753" s="21"/>
      <c r="H753" s="21"/>
      <c r="I753" s="21"/>
      <c r="J753" s="21"/>
      <c r="T753" s="21"/>
      <c r="V753" s="21"/>
    </row>
    <row r="754" spans="4:22" ht="15.75" customHeight="1">
      <c r="D754" s="21"/>
      <c r="F754" s="21"/>
      <c r="G754" s="21"/>
      <c r="H754" s="21"/>
      <c r="I754" s="21"/>
      <c r="J754" s="21"/>
      <c r="T754" s="21"/>
      <c r="V754" s="21"/>
    </row>
    <row r="755" spans="4:22" ht="15.75" customHeight="1">
      <c r="D755" s="21"/>
      <c r="F755" s="21"/>
      <c r="G755" s="21"/>
      <c r="H755" s="21"/>
      <c r="I755" s="21"/>
      <c r="J755" s="21"/>
      <c r="T755" s="21"/>
      <c r="V755" s="21"/>
    </row>
    <row r="756" spans="4:22" ht="15.75" customHeight="1">
      <c r="D756" s="21"/>
      <c r="F756" s="21"/>
      <c r="G756" s="21"/>
      <c r="H756" s="21"/>
      <c r="I756" s="21"/>
      <c r="J756" s="21"/>
      <c r="T756" s="21"/>
      <c r="V756" s="21"/>
    </row>
    <row r="757" spans="4:22" ht="15.75" customHeight="1">
      <c r="D757" s="21"/>
      <c r="F757" s="21"/>
      <c r="G757" s="21"/>
      <c r="H757" s="21"/>
      <c r="I757" s="21"/>
      <c r="J757" s="21"/>
      <c r="T757" s="21"/>
      <c r="V757" s="21"/>
    </row>
    <row r="758" spans="4:22" ht="15.75" customHeight="1">
      <c r="D758" s="21"/>
      <c r="F758" s="21"/>
      <c r="G758" s="21"/>
      <c r="H758" s="21"/>
      <c r="I758" s="21"/>
      <c r="J758" s="21"/>
      <c r="T758" s="21"/>
      <c r="V758" s="21"/>
    </row>
    <row r="759" spans="4:22" ht="15.75" customHeight="1">
      <c r="D759" s="21"/>
      <c r="F759" s="21"/>
      <c r="G759" s="21"/>
      <c r="H759" s="21"/>
      <c r="I759" s="21"/>
      <c r="J759" s="21"/>
      <c r="T759" s="21"/>
      <c r="V759" s="21"/>
    </row>
    <row r="760" spans="4:22" ht="15.75" customHeight="1">
      <c r="D760" s="21"/>
      <c r="F760" s="21"/>
      <c r="G760" s="21"/>
      <c r="H760" s="21"/>
      <c r="I760" s="21"/>
      <c r="J760" s="21"/>
      <c r="T760" s="21"/>
      <c r="V760" s="21"/>
    </row>
    <row r="761" spans="4:22" ht="15.75" customHeight="1">
      <c r="D761" s="21"/>
      <c r="F761" s="21"/>
      <c r="G761" s="21"/>
      <c r="H761" s="21"/>
      <c r="I761" s="21"/>
      <c r="J761" s="21"/>
      <c r="T761" s="21"/>
      <c r="V761" s="21"/>
    </row>
    <row r="762" spans="4:22" ht="15.75" customHeight="1">
      <c r="D762" s="21"/>
      <c r="F762" s="21"/>
      <c r="G762" s="21"/>
      <c r="H762" s="21"/>
      <c r="I762" s="21"/>
      <c r="J762" s="21"/>
      <c r="T762" s="21"/>
      <c r="V762" s="21"/>
    </row>
    <row r="763" spans="4:22" ht="15.75" customHeight="1">
      <c r="D763" s="21"/>
      <c r="F763" s="21"/>
      <c r="G763" s="21"/>
      <c r="H763" s="21"/>
      <c r="I763" s="21"/>
      <c r="J763" s="21"/>
      <c r="T763" s="21"/>
      <c r="V763" s="21"/>
    </row>
    <row r="764" spans="4:22" ht="15.75" customHeight="1">
      <c r="D764" s="21"/>
      <c r="F764" s="21"/>
      <c r="G764" s="21"/>
      <c r="H764" s="21"/>
      <c r="I764" s="21"/>
      <c r="J764" s="21"/>
      <c r="T764" s="21"/>
      <c r="V764" s="21"/>
    </row>
    <row r="765" spans="4:22" ht="15.75" customHeight="1">
      <c r="D765" s="21"/>
      <c r="F765" s="21"/>
      <c r="G765" s="21"/>
      <c r="H765" s="21"/>
      <c r="I765" s="21"/>
      <c r="J765" s="21"/>
      <c r="T765" s="21"/>
      <c r="V765" s="21"/>
    </row>
    <row r="766" spans="4:22" ht="15.75" customHeight="1">
      <c r="D766" s="21"/>
      <c r="F766" s="21"/>
      <c r="G766" s="21"/>
      <c r="H766" s="21"/>
      <c r="I766" s="21"/>
      <c r="J766" s="21"/>
      <c r="T766" s="21"/>
      <c r="V766" s="21"/>
    </row>
    <row r="767" spans="4:22" ht="15.75" customHeight="1">
      <c r="D767" s="21"/>
      <c r="F767" s="21"/>
      <c r="G767" s="21"/>
      <c r="H767" s="21"/>
      <c r="I767" s="21"/>
      <c r="J767" s="21"/>
      <c r="T767" s="21"/>
      <c r="V767" s="21"/>
    </row>
    <row r="768" spans="4:22" ht="15.75" customHeight="1">
      <c r="D768" s="21"/>
      <c r="F768" s="21"/>
      <c r="G768" s="21"/>
      <c r="H768" s="21"/>
      <c r="I768" s="21"/>
      <c r="J768" s="21"/>
      <c r="T768" s="21"/>
      <c r="V768" s="21"/>
    </row>
    <row r="769" spans="4:22" ht="15.75" customHeight="1">
      <c r="D769" s="21"/>
      <c r="F769" s="21"/>
      <c r="G769" s="21"/>
      <c r="H769" s="21"/>
      <c r="I769" s="21"/>
      <c r="J769" s="21"/>
      <c r="T769" s="21"/>
      <c r="V769" s="21"/>
    </row>
    <row r="770" spans="4:22" ht="15.75" customHeight="1">
      <c r="D770" s="21"/>
      <c r="F770" s="21"/>
      <c r="G770" s="21"/>
      <c r="H770" s="21"/>
      <c r="I770" s="21"/>
      <c r="J770" s="21"/>
      <c r="T770" s="21"/>
      <c r="V770" s="21"/>
    </row>
    <row r="771" spans="4:22" ht="15.75" customHeight="1">
      <c r="D771" s="21"/>
      <c r="F771" s="21"/>
      <c r="G771" s="21"/>
      <c r="H771" s="21"/>
      <c r="I771" s="21"/>
      <c r="J771" s="21"/>
      <c r="T771" s="21"/>
      <c r="V771" s="21"/>
    </row>
    <row r="772" spans="4:22" ht="15.75" customHeight="1">
      <c r="D772" s="21"/>
      <c r="F772" s="21"/>
      <c r="G772" s="21"/>
      <c r="H772" s="21"/>
      <c r="I772" s="21"/>
      <c r="J772" s="21"/>
      <c r="T772" s="21"/>
      <c r="V772" s="21"/>
    </row>
    <row r="773" spans="4:22" ht="15.75" customHeight="1">
      <c r="D773" s="21"/>
      <c r="F773" s="21"/>
      <c r="G773" s="21"/>
      <c r="H773" s="21"/>
      <c r="I773" s="21"/>
      <c r="J773" s="21"/>
      <c r="T773" s="21"/>
      <c r="V773" s="21"/>
    </row>
    <row r="774" spans="4:22" ht="15.75" customHeight="1">
      <c r="D774" s="21"/>
      <c r="F774" s="21"/>
      <c r="G774" s="21"/>
      <c r="H774" s="21"/>
      <c r="I774" s="21"/>
      <c r="J774" s="21"/>
      <c r="T774" s="21"/>
      <c r="V774" s="21"/>
    </row>
    <row r="775" spans="4:22" ht="15.75" customHeight="1">
      <c r="D775" s="21"/>
      <c r="F775" s="21"/>
      <c r="G775" s="21"/>
      <c r="H775" s="21"/>
      <c r="I775" s="21"/>
      <c r="J775" s="21"/>
      <c r="T775" s="21"/>
      <c r="V775" s="21"/>
    </row>
    <row r="776" spans="4:22" ht="15.75" customHeight="1">
      <c r="D776" s="21"/>
      <c r="F776" s="21"/>
      <c r="G776" s="21"/>
      <c r="H776" s="21"/>
      <c r="I776" s="21"/>
      <c r="J776" s="21"/>
      <c r="T776" s="21"/>
      <c r="V776" s="21"/>
    </row>
    <row r="777" spans="4:22" ht="15.75" customHeight="1">
      <c r="D777" s="21"/>
      <c r="F777" s="21"/>
      <c r="G777" s="21"/>
      <c r="H777" s="21"/>
      <c r="I777" s="21"/>
      <c r="J777" s="21"/>
      <c r="T777" s="21"/>
      <c r="V777" s="21"/>
    </row>
    <row r="778" spans="4:22" ht="15.75" customHeight="1">
      <c r="D778" s="21"/>
      <c r="F778" s="21"/>
      <c r="G778" s="21"/>
      <c r="H778" s="21"/>
      <c r="I778" s="21"/>
      <c r="J778" s="21"/>
      <c r="T778" s="21"/>
      <c r="V778" s="21"/>
    </row>
    <row r="779" spans="4:22" ht="15.75" customHeight="1">
      <c r="D779" s="21"/>
      <c r="F779" s="21"/>
      <c r="G779" s="21"/>
      <c r="H779" s="21"/>
      <c r="I779" s="21"/>
      <c r="J779" s="21"/>
      <c r="T779" s="21"/>
      <c r="V779" s="21"/>
    </row>
    <row r="780" spans="4:22" ht="15.75" customHeight="1">
      <c r="D780" s="21"/>
      <c r="F780" s="21"/>
      <c r="G780" s="21"/>
      <c r="H780" s="21"/>
      <c r="I780" s="21"/>
      <c r="J780" s="21"/>
      <c r="T780" s="21"/>
      <c r="V780" s="21"/>
    </row>
    <row r="781" spans="4:22" ht="15.75" customHeight="1">
      <c r="D781" s="21"/>
      <c r="F781" s="21"/>
      <c r="G781" s="21"/>
      <c r="H781" s="21"/>
      <c r="I781" s="21"/>
      <c r="J781" s="21"/>
      <c r="T781" s="21"/>
      <c r="V781" s="21"/>
    </row>
    <row r="782" spans="4:22" ht="15.75" customHeight="1">
      <c r="D782" s="21"/>
      <c r="F782" s="21"/>
      <c r="G782" s="21"/>
      <c r="H782" s="21"/>
      <c r="I782" s="21"/>
      <c r="J782" s="21"/>
      <c r="T782" s="21"/>
      <c r="V782" s="21"/>
    </row>
    <row r="783" spans="4:22" ht="15.75" customHeight="1">
      <c r="D783" s="21"/>
      <c r="F783" s="21"/>
      <c r="G783" s="21"/>
      <c r="H783" s="21"/>
      <c r="I783" s="21"/>
      <c r="J783" s="21"/>
      <c r="T783" s="21"/>
      <c r="V783" s="21"/>
    </row>
    <row r="784" spans="4:22" ht="15.75" customHeight="1">
      <c r="D784" s="21"/>
      <c r="F784" s="21"/>
      <c r="G784" s="21"/>
      <c r="H784" s="21"/>
      <c r="I784" s="21"/>
      <c r="J784" s="21"/>
      <c r="T784" s="21"/>
      <c r="V784" s="21"/>
    </row>
    <row r="785" spans="4:22" ht="15.75" customHeight="1">
      <c r="D785" s="21"/>
      <c r="F785" s="21"/>
      <c r="G785" s="21"/>
      <c r="H785" s="21"/>
      <c r="I785" s="21"/>
      <c r="J785" s="21"/>
      <c r="T785" s="21"/>
      <c r="V785" s="21"/>
    </row>
    <row r="786" spans="4:22" ht="15.75" customHeight="1">
      <c r="D786" s="21"/>
      <c r="F786" s="21"/>
      <c r="G786" s="21"/>
      <c r="H786" s="21"/>
      <c r="I786" s="21"/>
      <c r="J786" s="21"/>
      <c r="T786" s="21"/>
      <c r="V786" s="21"/>
    </row>
    <row r="787" spans="4:22" ht="15.75" customHeight="1">
      <c r="D787" s="21"/>
      <c r="F787" s="21"/>
      <c r="G787" s="21"/>
      <c r="H787" s="21"/>
      <c r="I787" s="21"/>
      <c r="J787" s="21"/>
      <c r="T787" s="21"/>
      <c r="V787" s="21"/>
    </row>
    <row r="788" spans="4:22" ht="15.75" customHeight="1">
      <c r="D788" s="21"/>
      <c r="F788" s="21"/>
      <c r="G788" s="21"/>
      <c r="H788" s="21"/>
      <c r="I788" s="21"/>
      <c r="J788" s="21"/>
      <c r="T788" s="21"/>
      <c r="V788" s="21"/>
    </row>
    <row r="789" spans="4:22" ht="15.75" customHeight="1">
      <c r="D789" s="21"/>
      <c r="F789" s="21"/>
      <c r="G789" s="21"/>
      <c r="H789" s="21"/>
      <c r="I789" s="21"/>
      <c r="J789" s="21"/>
      <c r="T789" s="21"/>
      <c r="V789" s="21"/>
    </row>
    <row r="790" spans="4:22" ht="15.75" customHeight="1">
      <c r="D790" s="21"/>
      <c r="F790" s="21"/>
      <c r="G790" s="21"/>
      <c r="H790" s="21"/>
      <c r="I790" s="21"/>
      <c r="J790" s="21"/>
      <c r="T790" s="21"/>
      <c r="V790" s="21"/>
    </row>
    <row r="791" spans="4:22" ht="15.75" customHeight="1">
      <c r="D791" s="21"/>
      <c r="F791" s="21"/>
      <c r="G791" s="21"/>
      <c r="H791" s="21"/>
      <c r="I791" s="21"/>
      <c r="J791" s="21"/>
      <c r="T791" s="21"/>
      <c r="V791" s="21"/>
    </row>
    <row r="792" spans="4:22" ht="15.75" customHeight="1">
      <c r="D792" s="21"/>
      <c r="F792" s="21"/>
      <c r="G792" s="21"/>
      <c r="H792" s="21"/>
      <c r="I792" s="21"/>
      <c r="J792" s="21"/>
      <c r="T792" s="21"/>
      <c r="V792" s="21"/>
    </row>
    <row r="793" spans="4:22" ht="15.75" customHeight="1">
      <c r="D793" s="21"/>
      <c r="F793" s="21"/>
      <c r="G793" s="21"/>
      <c r="H793" s="21"/>
      <c r="I793" s="21"/>
      <c r="J793" s="21"/>
      <c r="T793" s="21"/>
      <c r="V793" s="21"/>
    </row>
    <row r="794" spans="4:22" ht="15.75" customHeight="1">
      <c r="D794" s="21"/>
      <c r="F794" s="21"/>
      <c r="G794" s="21"/>
      <c r="H794" s="21"/>
      <c r="I794" s="21"/>
      <c r="J794" s="21"/>
      <c r="T794" s="21"/>
      <c r="V794" s="21"/>
    </row>
    <row r="795" spans="4:22" ht="15.75" customHeight="1">
      <c r="D795" s="21"/>
      <c r="F795" s="21"/>
      <c r="G795" s="21"/>
      <c r="H795" s="21"/>
      <c r="I795" s="21"/>
      <c r="J795" s="21"/>
      <c r="T795" s="21"/>
      <c r="V795" s="21"/>
    </row>
    <row r="796" spans="4:22" ht="15.75" customHeight="1">
      <c r="D796" s="21"/>
      <c r="F796" s="21"/>
      <c r="G796" s="21"/>
      <c r="H796" s="21"/>
      <c r="I796" s="21"/>
      <c r="J796" s="21"/>
      <c r="T796" s="21"/>
      <c r="V796" s="21"/>
    </row>
    <row r="797" spans="4:22" ht="15.75" customHeight="1">
      <c r="D797" s="21"/>
      <c r="F797" s="21"/>
      <c r="G797" s="21"/>
      <c r="H797" s="21"/>
      <c r="I797" s="21"/>
      <c r="J797" s="21"/>
      <c r="T797" s="21"/>
      <c r="V797" s="21"/>
    </row>
    <row r="798" spans="4:22" ht="15.75" customHeight="1">
      <c r="D798" s="21"/>
      <c r="F798" s="21"/>
      <c r="G798" s="21"/>
      <c r="H798" s="21"/>
      <c r="I798" s="21"/>
      <c r="J798" s="21"/>
      <c r="T798" s="21"/>
      <c r="V798" s="21"/>
    </row>
    <row r="799" spans="4:22" ht="15.75" customHeight="1">
      <c r="D799" s="21"/>
      <c r="F799" s="21"/>
      <c r="G799" s="21"/>
      <c r="H799" s="21"/>
      <c r="I799" s="21"/>
      <c r="J799" s="21"/>
      <c r="T799" s="21"/>
      <c r="V799" s="21"/>
    </row>
    <row r="800" spans="4:22" ht="15.75" customHeight="1">
      <c r="D800" s="21"/>
      <c r="F800" s="21"/>
      <c r="G800" s="21"/>
      <c r="H800" s="21"/>
      <c r="I800" s="21"/>
      <c r="J800" s="21"/>
      <c r="T800" s="21"/>
      <c r="V800" s="21"/>
    </row>
    <row r="801" spans="4:22" ht="15.75" customHeight="1">
      <c r="D801" s="21"/>
      <c r="F801" s="21"/>
      <c r="G801" s="21"/>
      <c r="H801" s="21"/>
      <c r="I801" s="21"/>
      <c r="J801" s="21"/>
      <c r="T801" s="21"/>
      <c r="V801" s="21"/>
    </row>
    <row r="802" spans="4:22" ht="15.75" customHeight="1">
      <c r="D802" s="21"/>
      <c r="F802" s="21"/>
      <c r="G802" s="21"/>
      <c r="H802" s="21"/>
      <c r="I802" s="21"/>
      <c r="J802" s="21"/>
      <c r="T802" s="21"/>
      <c r="V802" s="21"/>
    </row>
    <row r="803" spans="4:22" ht="15.75" customHeight="1">
      <c r="D803" s="21"/>
      <c r="F803" s="21"/>
      <c r="G803" s="21"/>
      <c r="H803" s="21"/>
      <c r="I803" s="21"/>
      <c r="J803" s="21"/>
      <c r="T803" s="21"/>
      <c r="V803" s="21"/>
    </row>
    <row r="804" spans="4:22" ht="15.75" customHeight="1">
      <c r="D804" s="21"/>
      <c r="F804" s="21"/>
      <c r="G804" s="21"/>
      <c r="H804" s="21"/>
      <c r="I804" s="21"/>
      <c r="J804" s="21"/>
      <c r="T804" s="21"/>
      <c r="V804" s="21"/>
    </row>
    <row r="805" spans="4:22" ht="15.75" customHeight="1">
      <c r="D805" s="21"/>
      <c r="F805" s="21"/>
      <c r="G805" s="21"/>
      <c r="H805" s="21"/>
      <c r="I805" s="21"/>
      <c r="J805" s="21"/>
      <c r="T805" s="21"/>
      <c r="V805" s="21"/>
    </row>
    <row r="806" spans="4:22" ht="15.75" customHeight="1">
      <c r="D806" s="21"/>
      <c r="F806" s="21"/>
      <c r="G806" s="21"/>
      <c r="H806" s="21"/>
      <c r="I806" s="21"/>
      <c r="J806" s="21"/>
      <c r="T806" s="21"/>
      <c r="V806" s="21"/>
    </row>
    <row r="807" spans="4:22" ht="15.75" customHeight="1">
      <c r="D807" s="21"/>
      <c r="F807" s="21"/>
      <c r="G807" s="21"/>
      <c r="H807" s="21"/>
      <c r="I807" s="21"/>
      <c r="J807" s="21"/>
      <c r="T807" s="21"/>
      <c r="V807" s="21"/>
    </row>
    <row r="808" spans="4:22" ht="15.75" customHeight="1">
      <c r="D808" s="21"/>
      <c r="F808" s="21"/>
      <c r="G808" s="21"/>
      <c r="H808" s="21"/>
      <c r="I808" s="21"/>
      <c r="J808" s="21"/>
      <c r="T808" s="21"/>
      <c r="V808" s="21"/>
    </row>
    <row r="809" spans="4:22" ht="15.75" customHeight="1">
      <c r="D809" s="21"/>
      <c r="F809" s="21"/>
      <c r="G809" s="21"/>
      <c r="H809" s="21"/>
      <c r="I809" s="21"/>
      <c r="J809" s="21"/>
      <c r="T809" s="21"/>
      <c r="V809" s="21"/>
    </row>
    <row r="810" spans="4:22" ht="15.75" customHeight="1">
      <c r="D810" s="21"/>
      <c r="F810" s="21"/>
      <c r="G810" s="21"/>
      <c r="H810" s="21"/>
      <c r="I810" s="21"/>
      <c r="J810" s="21"/>
      <c r="T810" s="21"/>
      <c r="V810" s="21"/>
    </row>
    <row r="811" spans="4:22" ht="15.75" customHeight="1">
      <c r="D811" s="21"/>
      <c r="F811" s="21"/>
      <c r="G811" s="21"/>
      <c r="H811" s="21"/>
      <c r="I811" s="21"/>
      <c r="J811" s="21"/>
      <c r="T811" s="21"/>
      <c r="V811" s="21"/>
    </row>
    <row r="812" spans="4:22" ht="15.75" customHeight="1">
      <c r="D812" s="21"/>
      <c r="F812" s="21"/>
      <c r="G812" s="21"/>
      <c r="H812" s="21"/>
      <c r="I812" s="21"/>
      <c r="J812" s="21"/>
      <c r="T812" s="21"/>
      <c r="V812" s="21"/>
    </row>
    <row r="813" spans="4:22" ht="15.75" customHeight="1">
      <c r="D813" s="21"/>
      <c r="F813" s="21"/>
      <c r="G813" s="21"/>
      <c r="H813" s="21"/>
      <c r="I813" s="21"/>
      <c r="J813" s="21"/>
      <c r="T813" s="21"/>
      <c r="V813" s="21"/>
    </row>
    <row r="814" spans="4:22" ht="15.75" customHeight="1">
      <c r="D814" s="21"/>
      <c r="F814" s="21"/>
      <c r="G814" s="21"/>
      <c r="H814" s="21"/>
      <c r="I814" s="21"/>
      <c r="J814" s="21"/>
      <c r="T814" s="21"/>
      <c r="V814" s="21"/>
    </row>
    <row r="815" spans="4:22" ht="15.75" customHeight="1">
      <c r="D815" s="21"/>
      <c r="F815" s="21"/>
      <c r="G815" s="21"/>
      <c r="H815" s="21"/>
      <c r="I815" s="21"/>
      <c r="J815" s="21"/>
      <c r="T815" s="21"/>
      <c r="V815" s="21"/>
    </row>
    <row r="816" spans="4:22" ht="15.75" customHeight="1">
      <c r="D816" s="21"/>
      <c r="F816" s="21"/>
      <c r="G816" s="21"/>
      <c r="H816" s="21"/>
      <c r="I816" s="21"/>
      <c r="J816" s="21"/>
      <c r="T816" s="21"/>
      <c r="V816" s="21"/>
    </row>
    <row r="817" spans="4:22" ht="15.75" customHeight="1">
      <c r="D817" s="21"/>
      <c r="F817" s="21"/>
      <c r="G817" s="21"/>
      <c r="H817" s="21"/>
      <c r="I817" s="21"/>
      <c r="J817" s="21"/>
      <c r="T817" s="21"/>
      <c r="V817" s="21"/>
    </row>
    <row r="818" spans="4:22" ht="15.75" customHeight="1">
      <c r="D818" s="21"/>
      <c r="F818" s="21"/>
      <c r="G818" s="21"/>
      <c r="H818" s="21"/>
      <c r="I818" s="21"/>
      <c r="J818" s="21"/>
      <c r="T818" s="21"/>
      <c r="V818" s="21"/>
    </row>
    <row r="819" spans="4:22" ht="15.75" customHeight="1">
      <c r="D819" s="21"/>
      <c r="F819" s="21"/>
      <c r="G819" s="21"/>
      <c r="H819" s="21"/>
      <c r="I819" s="21"/>
      <c r="J819" s="21"/>
      <c r="T819" s="21"/>
      <c r="V819" s="21"/>
    </row>
    <row r="820" spans="4:22" ht="15.75" customHeight="1">
      <c r="D820" s="21"/>
      <c r="F820" s="21"/>
      <c r="G820" s="21"/>
      <c r="H820" s="21"/>
      <c r="I820" s="21"/>
      <c r="J820" s="21"/>
      <c r="T820" s="21"/>
      <c r="V820" s="21"/>
    </row>
    <row r="821" spans="4:22" ht="15.75" customHeight="1">
      <c r="D821" s="21"/>
      <c r="F821" s="21"/>
      <c r="G821" s="21"/>
      <c r="H821" s="21"/>
      <c r="I821" s="21"/>
      <c r="J821" s="21"/>
      <c r="T821" s="21"/>
      <c r="V821" s="21"/>
    </row>
    <row r="822" spans="4:22" ht="15.75" customHeight="1">
      <c r="D822" s="21"/>
      <c r="F822" s="21"/>
      <c r="G822" s="21"/>
      <c r="H822" s="21"/>
      <c r="I822" s="21"/>
      <c r="J822" s="21"/>
      <c r="T822" s="21"/>
      <c r="V822" s="21"/>
    </row>
    <row r="823" spans="4:22" ht="15.75" customHeight="1">
      <c r="D823" s="21"/>
      <c r="F823" s="21"/>
      <c r="G823" s="21"/>
      <c r="H823" s="21"/>
      <c r="I823" s="21"/>
      <c r="J823" s="21"/>
      <c r="T823" s="21"/>
      <c r="V823" s="21"/>
    </row>
    <row r="824" spans="4:22" ht="15.75" customHeight="1">
      <c r="D824" s="21"/>
      <c r="F824" s="21"/>
      <c r="G824" s="21"/>
      <c r="H824" s="21"/>
      <c r="I824" s="21"/>
      <c r="J824" s="21"/>
      <c r="T824" s="21"/>
      <c r="V824" s="21"/>
    </row>
    <row r="825" spans="4:22" ht="15.75" customHeight="1">
      <c r="D825" s="21"/>
      <c r="F825" s="21"/>
      <c r="G825" s="21"/>
      <c r="H825" s="21"/>
      <c r="I825" s="21"/>
      <c r="J825" s="21"/>
      <c r="T825" s="21"/>
      <c r="V825" s="21"/>
    </row>
    <row r="826" spans="4:22" ht="15.75" customHeight="1">
      <c r="D826" s="21"/>
      <c r="F826" s="21"/>
      <c r="G826" s="21"/>
      <c r="H826" s="21"/>
      <c r="I826" s="21"/>
      <c r="J826" s="21"/>
      <c r="T826" s="21"/>
      <c r="V826" s="21"/>
    </row>
    <row r="827" spans="4:22" ht="15.75" customHeight="1">
      <c r="D827" s="21"/>
      <c r="F827" s="21"/>
      <c r="G827" s="21"/>
      <c r="H827" s="21"/>
      <c r="I827" s="21"/>
      <c r="J827" s="21"/>
      <c r="T827" s="21"/>
      <c r="V827" s="21"/>
    </row>
    <row r="828" spans="4:22" ht="15.75" customHeight="1">
      <c r="D828" s="21"/>
      <c r="F828" s="21"/>
      <c r="G828" s="21"/>
      <c r="H828" s="21"/>
      <c r="I828" s="21"/>
      <c r="J828" s="21"/>
      <c r="T828" s="21"/>
      <c r="V828" s="21"/>
    </row>
    <row r="829" spans="4:22" ht="15.75" customHeight="1">
      <c r="D829" s="21"/>
      <c r="F829" s="21"/>
      <c r="G829" s="21"/>
      <c r="H829" s="21"/>
      <c r="I829" s="21"/>
      <c r="J829" s="21"/>
      <c r="T829" s="21"/>
      <c r="V829" s="21"/>
    </row>
    <row r="830" spans="4:22" ht="15.75" customHeight="1">
      <c r="D830" s="21"/>
      <c r="F830" s="21"/>
      <c r="G830" s="21"/>
      <c r="H830" s="21"/>
      <c r="I830" s="21"/>
      <c r="J830" s="21"/>
      <c r="T830" s="21"/>
      <c r="V830" s="21"/>
    </row>
    <row r="831" spans="4:22" ht="15.75" customHeight="1">
      <c r="D831" s="21"/>
      <c r="F831" s="21"/>
      <c r="G831" s="21"/>
      <c r="H831" s="21"/>
      <c r="I831" s="21"/>
      <c r="J831" s="21"/>
      <c r="T831" s="21"/>
      <c r="V831" s="21"/>
    </row>
    <row r="832" spans="4:22" ht="15.75" customHeight="1">
      <c r="D832" s="21"/>
      <c r="F832" s="21"/>
      <c r="G832" s="21"/>
      <c r="H832" s="21"/>
      <c r="I832" s="21"/>
      <c r="J832" s="21"/>
      <c r="T832" s="21"/>
      <c r="V832" s="21"/>
    </row>
    <row r="833" spans="4:22" ht="15.75" customHeight="1">
      <c r="D833" s="21"/>
      <c r="F833" s="21"/>
      <c r="G833" s="21"/>
      <c r="H833" s="21"/>
      <c r="I833" s="21"/>
      <c r="J833" s="21"/>
      <c r="T833" s="21"/>
      <c r="V833" s="21"/>
    </row>
    <row r="834" spans="4:22" ht="15.75" customHeight="1">
      <c r="D834" s="21"/>
      <c r="F834" s="21"/>
      <c r="G834" s="21"/>
      <c r="H834" s="21"/>
      <c r="I834" s="21"/>
      <c r="J834" s="21"/>
      <c r="T834" s="21"/>
      <c r="V834" s="21"/>
    </row>
    <row r="835" spans="4:22" ht="15.75" customHeight="1">
      <c r="D835" s="21"/>
      <c r="F835" s="21"/>
      <c r="G835" s="21"/>
      <c r="H835" s="21"/>
      <c r="I835" s="21"/>
      <c r="J835" s="21"/>
      <c r="T835" s="21"/>
      <c r="V835" s="21"/>
    </row>
    <row r="836" spans="4:22" ht="15.75" customHeight="1">
      <c r="D836" s="21"/>
      <c r="F836" s="21"/>
      <c r="G836" s="21"/>
      <c r="H836" s="21"/>
      <c r="I836" s="21"/>
      <c r="J836" s="21"/>
      <c r="T836" s="21"/>
      <c r="V836" s="21"/>
    </row>
    <row r="837" spans="4:22" ht="15.75" customHeight="1">
      <c r="D837" s="21"/>
      <c r="F837" s="21"/>
      <c r="G837" s="21"/>
      <c r="H837" s="21"/>
      <c r="I837" s="21"/>
      <c r="J837" s="21"/>
      <c r="T837" s="21"/>
      <c r="V837" s="21"/>
    </row>
    <row r="838" spans="4:22" ht="15.75" customHeight="1">
      <c r="D838" s="21"/>
      <c r="F838" s="21"/>
      <c r="G838" s="21"/>
      <c r="H838" s="21"/>
      <c r="I838" s="21"/>
      <c r="J838" s="21"/>
      <c r="T838" s="21"/>
      <c r="V838" s="21"/>
    </row>
    <row r="839" spans="4:22" ht="15.75" customHeight="1">
      <c r="D839" s="21"/>
      <c r="F839" s="21"/>
      <c r="G839" s="21"/>
      <c r="H839" s="21"/>
      <c r="I839" s="21"/>
      <c r="J839" s="21"/>
      <c r="T839" s="21"/>
      <c r="V839" s="21"/>
    </row>
    <row r="840" spans="4:22" ht="15.75" customHeight="1">
      <c r="D840" s="21"/>
      <c r="F840" s="21"/>
      <c r="G840" s="21"/>
      <c r="H840" s="21"/>
      <c r="I840" s="21"/>
      <c r="J840" s="21"/>
      <c r="T840" s="21"/>
      <c r="V840" s="21"/>
    </row>
    <row r="841" spans="4:22" ht="15.75" customHeight="1">
      <c r="D841" s="21"/>
      <c r="F841" s="21"/>
      <c r="G841" s="21"/>
      <c r="H841" s="21"/>
      <c r="I841" s="21"/>
      <c r="J841" s="21"/>
      <c r="T841" s="21"/>
      <c r="V841" s="21"/>
    </row>
    <row r="842" spans="4:22" ht="15.75" customHeight="1">
      <c r="D842" s="21"/>
      <c r="F842" s="21"/>
      <c r="G842" s="21"/>
      <c r="H842" s="21"/>
      <c r="I842" s="21"/>
      <c r="J842" s="21"/>
      <c r="T842" s="21"/>
      <c r="V842" s="21"/>
    </row>
    <row r="843" spans="4:22" ht="15.75" customHeight="1">
      <c r="D843" s="21"/>
      <c r="F843" s="21"/>
      <c r="G843" s="21"/>
      <c r="H843" s="21"/>
      <c r="I843" s="21"/>
      <c r="J843" s="21"/>
      <c r="T843" s="21"/>
      <c r="V843" s="21"/>
    </row>
    <row r="844" spans="4:22" ht="15.75" customHeight="1">
      <c r="D844" s="21"/>
      <c r="F844" s="21"/>
      <c r="G844" s="21"/>
      <c r="H844" s="21"/>
      <c r="I844" s="21"/>
      <c r="J844" s="21"/>
      <c r="T844" s="21"/>
      <c r="V844" s="21"/>
    </row>
    <row r="845" spans="4:22" ht="15.75" customHeight="1">
      <c r="D845" s="21"/>
      <c r="F845" s="21"/>
      <c r="G845" s="21"/>
      <c r="H845" s="21"/>
      <c r="I845" s="21"/>
      <c r="J845" s="21"/>
      <c r="T845" s="21"/>
      <c r="V845" s="21"/>
    </row>
    <row r="846" spans="4:22" ht="15.75" customHeight="1">
      <c r="D846" s="21"/>
      <c r="F846" s="21"/>
      <c r="G846" s="21"/>
      <c r="H846" s="21"/>
      <c r="I846" s="21"/>
      <c r="J846" s="21"/>
      <c r="T846" s="21"/>
      <c r="V846" s="21"/>
    </row>
    <row r="847" spans="4:22" ht="15.75" customHeight="1">
      <c r="D847" s="21"/>
      <c r="F847" s="21"/>
      <c r="G847" s="21"/>
      <c r="H847" s="21"/>
      <c r="I847" s="21"/>
      <c r="J847" s="21"/>
      <c r="T847" s="21"/>
      <c r="V847" s="21"/>
    </row>
    <row r="848" spans="4:22" ht="15.75" customHeight="1">
      <c r="D848" s="21"/>
      <c r="F848" s="21"/>
      <c r="G848" s="21"/>
      <c r="H848" s="21"/>
      <c r="I848" s="21"/>
      <c r="J848" s="21"/>
      <c r="T848" s="21"/>
      <c r="V848" s="21"/>
    </row>
    <row r="849" spans="4:22" ht="15.75" customHeight="1">
      <c r="D849" s="21"/>
      <c r="F849" s="21"/>
      <c r="G849" s="21"/>
      <c r="H849" s="21"/>
      <c r="I849" s="21"/>
      <c r="J849" s="21"/>
      <c r="T849" s="21"/>
      <c r="V849" s="21"/>
    </row>
    <row r="850" spans="4:22" ht="15.75" customHeight="1">
      <c r="D850" s="21"/>
      <c r="F850" s="21"/>
      <c r="G850" s="21"/>
      <c r="H850" s="21"/>
      <c r="I850" s="21"/>
      <c r="J850" s="21"/>
      <c r="T850" s="21"/>
      <c r="V850" s="21"/>
    </row>
    <row r="851" spans="4:22" ht="15.75" customHeight="1">
      <c r="D851" s="21"/>
      <c r="F851" s="21"/>
      <c r="G851" s="21"/>
      <c r="H851" s="21"/>
      <c r="I851" s="21"/>
      <c r="J851" s="21"/>
      <c r="T851" s="21"/>
      <c r="V851" s="21"/>
    </row>
    <row r="852" spans="4:22" ht="15.75" customHeight="1">
      <c r="D852" s="21"/>
      <c r="F852" s="21"/>
      <c r="G852" s="21"/>
      <c r="H852" s="21"/>
      <c r="I852" s="21"/>
      <c r="J852" s="21"/>
      <c r="T852" s="21"/>
      <c r="V852" s="21"/>
    </row>
    <row r="853" spans="4:22" ht="15.75" customHeight="1">
      <c r="D853" s="21"/>
      <c r="F853" s="21"/>
      <c r="G853" s="21"/>
      <c r="H853" s="21"/>
      <c r="I853" s="21"/>
      <c r="J853" s="21"/>
      <c r="T853" s="21"/>
      <c r="V853" s="21"/>
    </row>
    <row r="854" spans="4:22" ht="15.75" customHeight="1">
      <c r="D854" s="21"/>
      <c r="F854" s="21"/>
      <c r="G854" s="21"/>
      <c r="H854" s="21"/>
      <c r="I854" s="21"/>
      <c r="J854" s="21"/>
      <c r="T854" s="21"/>
      <c r="V854" s="21"/>
    </row>
    <row r="855" spans="4:22" ht="15.75" customHeight="1">
      <c r="D855" s="21"/>
      <c r="F855" s="21"/>
      <c r="G855" s="21"/>
      <c r="H855" s="21"/>
      <c r="I855" s="21"/>
      <c r="J855" s="21"/>
      <c r="T855" s="21"/>
      <c r="V855" s="21"/>
    </row>
    <row r="856" spans="4:22" ht="15.75" customHeight="1">
      <c r="D856" s="21"/>
      <c r="F856" s="21"/>
      <c r="G856" s="21"/>
      <c r="H856" s="21"/>
      <c r="I856" s="21"/>
      <c r="J856" s="21"/>
      <c r="T856" s="21"/>
      <c r="V856" s="21"/>
    </row>
    <row r="857" spans="4:22" ht="15.75" customHeight="1">
      <c r="D857" s="21"/>
      <c r="F857" s="21"/>
      <c r="G857" s="21"/>
      <c r="H857" s="21"/>
      <c r="I857" s="21"/>
      <c r="J857" s="21"/>
      <c r="T857" s="21"/>
      <c r="V857" s="21"/>
    </row>
    <row r="858" spans="4:22" ht="15.75" customHeight="1">
      <c r="D858" s="21"/>
      <c r="F858" s="21"/>
      <c r="G858" s="21"/>
      <c r="H858" s="21"/>
      <c r="I858" s="21"/>
      <c r="J858" s="21"/>
      <c r="T858" s="21"/>
      <c r="V858" s="21"/>
    </row>
    <row r="859" spans="4:22" ht="15.75" customHeight="1">
      <c r="D859" s="21"/>
      <c r="F859" s="21"/>
      <c r="G859" s="21"/>
      <c r="H859" s="21"/>
      <c r="I859" s="21"/>
      <c r="J859" s="21"/>
      <c r="T859" s="21"/>
      <c r="V859" s="21"/>
    </row>
    <row r="860" spans="4:22" ht="15.75" customHeight="1">
      <c r="D860" s="21"/>
      <c r="F860" s="21"/>
      <c r="G860" s="21"/>
      <c r="H860" s="21"/>
      <c r="I860" s="21"/>
      <c r="J860" s="21"/>
      <c r="T860" s="21"/>
      <c r="V860" s="21"/>
    </row>
    <row r="861" spans="4:22" ht="15.75" customHeight="1">
      <c r="D861" s="21"/>
      <c r="F861" s="21"/>
      <c r="G861" s="21"/>
      <c r="H861" s="21"/>
      <c r="I861" s="21"/>
      <c r="J861" s="21"/>
      <c r="T861" s="21"/>
      <c r="V861" s="21"/>
    </row>
    <row r="862" spans="4:22" ht="15.75" customHeight="1">
      <c r="D862" s="21"/>
      <c r="F862" s="21"/>
      <c r="G862" s="21"/>
      <c r="H862" s="21"/>
      <c r="I862" s="21"/>
      <c r="J862" s="21"/>
      <c r="T862" s="21"/>
      <c r="V862" s="21"/>
    </row>
    <row r="863" spans="4:22" ht="15.75" customHeight="1">
      <c r="D863" s="21"/>
      <c r="F863" s="21"/>
      <c r="G863" s="21"/>
      <c r="H863" s="21"/>
      <c r="I863" s="21"/>
      <c r="J863" s="21"/>
      <c r="T863" s="21"/>
      <c r="V863" s="21"/>
    </row>
    <row r="864" spans="4:22" ht="15.75" customHeight="1">
      <c r="D864" s="21"/>
      <c r="F864" s="21"/>
      <c r="G864" s="21"/>
      <c r="H864" s="21"/>
      <c r="I864" s="21"/>
      <c r="J864" s="21"/>
      <c r="T864" s="21"/>
      <c r="V864" s="21"/>
    </row>
    <row r="865" spans="4:22" ht="15.75" customHeight="1">
      <c r="D865" s="21"/>
      <c r="F865" s="21"/>
      <c r="G865" s="21"/>
      <c r="H865" s="21"/>
      <c r="I865" s="21"/>
      <c r="J865" s="21"/>
      <c r="T865" s="21"/>
      <c r="V865" s="21"/>
    </row>
    <row r="866" spans="4:22" ht="15.75" customHeight="1">
      <c r="D866" s="21"/>
      <c r="F866" s="21"/>
      <c r="G866" s="21"/>
      <c r="H866" s="21"/>
      <c r="I866" s="21"/>
      <c r="J866" s="21"/>
      <c r="T866" s="21"/>
      <c r="V866" s="21"/>
    </row>
    <row r="867" spans="4:22" ht="15.75" customHeight="1">
      <c r="D867" s="21"/>
      <c r="F867" s="21"/>
      <c r="G867" s="21"/>
      <c r="H867" s="21"/>
      <c r="I867" s="21"/>
      <c r="J867" s="21"/>
      <c r="T867" s="21"/>
      <c r="V867" s="21"/>
    </row>
    <row r="868" spans="4:22" ht="15.75" customHeight="1">
      <c r="D868" s="21"/>
      <c r="F868" s="21"/>
      <c r="G868" s="21"/>
      <c r="H868" s="21"/>
      <c r="I868" s="21"/>
      <c r="J868" s="21"/>
      <c r="T868" s="21"/>
      <c r="V868" s="21"/>
    </row>
    <row r="869" spans="4:22" ht="15.75" customHeight="1">
      <c r="D869" s="21"/>
      <c r="F869" s="21"/>
      <c r="G869" s="21"/>
      <c r="H869" s="21"/>
      <c r="I869" s="21"/>
      <c r="J869" s="21"/>
      <c r="T869" s="21"/>
      <c r="V869" s="21"/>
    </row>
    <row r="870" spans="4:22" ht="15.75" customHeight="1">
      <c r="D870" s="21"/>
      <c r="F870" s="21"/>
      <c r="G870" s="21"/>
      <c r="H870" s="21"/>
      <c r="I870" s="21"/>
      <c r="J870" s="21"/>
      <c r="T870" s="21"/>
      <c r="V870" s="21"/>
    </row>
    <row r="871" spans="4:22" ht="15.75" customHeight="1">
      <c r="D871" s="21"/>
      <c r="F871" s="21"/>
      <c r="G871" s="21"/>
      <c r="H871" s="21"/>
      <c r="I871" s="21"/>
      <c r="J871" s="21"/>
      <c r="T871" s="21"/>
      <c r="V871" s="21"/>
    </row>
    <row r="872" spans="4:22" ht="15.75" customHeight="1">
      <c r="D872" s="21"/>
      <c r="F872" s="21"/>
      <c r="G872" s="21"/>
      <c r="H872" s="21"/>
      <c r="I872" s="21"/>
      <c r="J872" s="21"/>
      <c r="T872" s="21"/>
      <c r="V872" s="21"/>
    </row>
    <row r="873" spans="4:22" ht="15.75" customHeight="1">
      <c r="D873" s="21"/>
      <c r="F873" s="21"/>
      <c r="G873" s="21"/>
      <c r="H873" s="21"/>
      <c r="I873" s="21"/>
      <c r="J873" s="21"/>
      <c r="T873" s="21"/>
      <c r="V873" s="21"/>
    </row>
    <row r="874" spans="4:22" ht="15.75" customHeight="1">
      <c r="D874" s="21"/>
      <c r="F874" s="21"/>
      <c r="G874" s="21"/>
      <c r="H874" s="21"/>
      <c r="I874" s="21"/>
      <c r="J874" s="21"/>
      <c r="T874" s="21"/>
      <c r="V874" s="21"/>
    </row>
    <row r="875" spans="4:22" ht="15.75" customHeight="1">
      <c r="D875" s="21"/>
      <c r="F875" s="21"/>
      <c r="G875" s="21"/>
      <c r="H875" s="21"/>
      <c r="I875" s="21"/>
      <c r="J875" s="21"/>
      <c r="T875" s="21"/>
      <c r="V875" s="21"/>
    </row>
    <row r="876" spans="4:22" ht="15.75" customHeight="1">
      <c r="D876" s="21"/>
      <c r="F876" s="21"/>
      <c r="G876" s="21"/>
      <c r="H876" s="21"/>
      <c r="I876" s="21"/>
      <c r="J876" s="21"/>
      <c r="T876" s="21"/>
      <c r="V876" s="21"/>
    </row>
    <row r="877" spans="4:22" ht="15.75" customHeight="1">
      <c r="D877" s="21"/>
      <c r="F877" s="21"/>
      <c r="G877" s="21"/>
      <c r="H877" s="21"/>
      <c r="I877" s="21"/>
      <c r="J877" s="21"/>
      <c r="T877" s="21"/>
      <c r="V877" s="21"/>
    </row>
    <row r="878" spans="4:22" ht="15.75" customHeight="1">
      <c r="D878" s="21"/>
      <c r="F878" s="21"/>
      <c r="G878" s="21"/>
      <c r="H878" s="21"/>
      <c r="I878" s="21"/>
      <c r="J878" s="21"/>
      <c r="T878" s="21"/>
      <c r="V878" s="21"/>
    </row>
    <row r="879" spans="4:22" ht="15.75" customHeight="1">
      <c r="D879" s="21"/>
      <c r="F879" s="21"/>
      <c r="G879" s="21"/>
      <c r="H879" s="21"/>
      <c r="I879" s="21"/>
      <c r="J879" s="21"/>
      <c r="T879" s="21"/>
      <c r="V879" s="21"/>
    </row>
    <row r="880" spans="4:22" ht="15.75" customHeight="1">
      <c r="D880" s="21"/>
      <c r="F880" s="21"/>
      <c r="G880" s="21"/>
      <c r="H880" s="21"/>
      <c r="I880" s="21"/>
      <c r="J880" s="21"/>
      <c r="T880" s="21"/>
      <c r="V880" s="21"/>
    </row>
    <row r="881" spans="4:22" ht="15.75" customHeight="1">
      <c r="D881" s="21"/>
      <c r="F881" s="21"/>
      <c r="G881" s="21"/>
      <c r="H881" s="21"/>
      <c r="I881" s="21"/>
      <c r="J881" s="21"/>
      <c r="T881" s="21"/>
      <c r="V881" s="21"/>
    </row>
    <row r="882" spans="4:22" ht="15.75" customHeight="1">
      <c r="D882" s="21"/>
      <c r="F882" s="21"/>
      <c r="G882" s="21"/>
      <c r="H882" s="21"/>
      <c r="I882" s="21"/>
      <c r="J882" s="21"/>
      <c r="T882" s="21"/>
      <c r="V882" s="21"/>
    </row>
    <row r="883" spans="4:22" ht="15.75" customHeight="1">
      <c r="D883" s="21"/>
      <c r="F883" s="21"/>
      <c r="G883" s="21"/>
      <c r="H883" s="21"/>
      <c r="I883" s="21"/>
      <c r="J883" s="21"/>
      <c r="T883" s="21"/>
      <c r="V883" s="21"/>
    </row>
    <row r="884" spans="4:22" ht="15.75" customHeight="1">
      <c r="D884" s="21"/>
      <c r="F884" s="21"/>
      <c r="G884" s="21"/>
      <c r="H884" s="21"/>
      <c r="I884" s="21"/>
      <c r="J884" s="21"/>
      <c r="T884" s="21"/>
      <c r="V884" s="21"/>
    </row>
    <row r="885" spans="4:22" ht="15.75" customHeight="1">
      <c r="D885" s="21"/>
      <c r="F885" s="21"/>
      <c r="G885" s="21"/>
      <c r="H885" s="21"/>
      <c r="I885" s="21"/>
      <c r="J885" s="21"/>
      <c r="T885" s="21"/>
      <c r="V885" s="21"/>
    </row>
    <row r="886" spans="4:22" ht="15.75" customHeight="1">
      <c r="D886" s="21"/>
      <c r="F886" s="21"/>
      <c r="G886" s="21"/>
      <c r="H886" s="21"/>
      <c r="I886" s="21"/>
      <c r="J886" s="21"/>
      <c r="T886" s="21"/>
      <c r="V886" s="21"/>
    </row>
    <row r="887" spans="4:22" ht="15.75" customHeight="1">
      <c r="D887" s="21"/>
      <c r="F887" s="21"/>
      <c r="G887" s="21"/>
      <c r="H887" s="21"/>
      <c r="I887" s="21"/>
      <c r="J887" s="21"/>
      <c r="T887" s="21"/>
      <c r="V887" s="21"/>
    </row>
    <row r="888" spans="4:22" ht="15.75" customHeight="1">
      <c r="D888" s="21"/>
      <c r="F888" s="21"/>
      <c r="G888" s="21"/>
      <c r="H888" s="21"/>
      <c r="I888" s="21"/>
      <c r="J888" s="21"/>
      <c r="T888" s="21"/>
      <c r="V888" s="21"/>
    </row>
    <row r="889" spans="4:22" ht="15.75" customHeight="1">
      <c r="D889" s="21"/>
      <c r="F889" s="21"/>
      <c r="G889" s="21"/>
      <c r="H889" s="21"/>
      <c r="I889" s="21"/>
      <c r="J889" s="21"/>
      <c r="T889" s="21"/>
      <c r="V889" s="21"/>
    </row>
    <row r="890" spans="4:22" ht="15.75" customHeight="1">
      <c r="D890" s="21"/>
      <c r="F890" s="21"/>
      <c r="G890" s="21"/>
      <c r="H890" s="21"/>
      <c r="I890" s="21"/>
      <c r="J890" s="21"/>
      <c r="T890" s="21"/>
      <c r="V890" s="21"/>
    </row>
    <row r="891" spans="4:22" ht="15.75" customHeight="1">
      <c r="D891" s="21"/>
      <c r="F891" s="21"/>
      <c r="G891" s="21"/>
      <c r="H891" s="21"/>
      <c r="I891" s="21"/>
      <c r="J891" s="21"/>
      <c r="T891" s="21"/>
      <c r="V891" s="21"/>
    </row>
    <row r="892" spans="4:22" ht="15.75" customHeight="1">
      <c r="D892" s="21"/>
      <c r="F892" s="21"/>
      <c r="G892" s="21"/>
      <c r="H892" s="21"/>
      <c r="I892" s="21"/>
      <c r="J892" s="21"/>
      <c r="T892" s="21"/>
      <c r="V892" s="21"/>
    </row>
    <row r="893" spans="4:22" ht="15.75" customHeight="1">
      <c r="D893" s="21"/>
      <c r="F893" s="21"/>
      <c r="G893" s="21"/>
      <c r="H893" s="21"/>
      <c r="I893" s="21"/>
      <c r="J893" s="21"/>
      <c r="T893" s="21"/>
      <c r="V893" s="21"/>
    </row>
    <row r="894" spans="4:22" ht="15.75" customHeight="1">
      <c r="D894" s="21"/>
      <c r="F894" s="21"/>
      <c r="G894" s="21"/>
      <c r="H894" s="21"/>
      <c r="I894" s="21"/>
      <c r="J894" s="21"/>
      <c r="T894" s="21"/>
      <c r="V894" s="21"/>
    </row>
    <row r="895" spans="4:22" ht="15.75" customHeight="1">
      <c r="D895" s="21"/>
      <c r="F895" s="21"/>
      <c r="G895" s="21"/>
      <c r="H895" s="21"/>
      <c r="I895" s="21"/>
      <c r="J895" s="21"/>
      <c r="T895" s="21"/>
      <c r="V895" s="21"/>
    </row>
    <row r="896" spans="4:22" ht="15.75" customHeight="1">
      <c r="D896" s="21"/>
      <c r="F896" s="21"/>
      <c r="G896" s="21"/>
      <c r="H896" s="21"/>
      <c r="I896" s="21"/>
      <c r="J896" s="21"/>
      <c r="T896" s="21"/>
      <c r="V896" s="21"/>
    </row>
    <row r="897" spans="4:22" ht="15.75" customHeight="1">
      <c r="D897" s="21"/>
      <c r="F897" s="21"/>
      <c r="G897" s="21"/>
      <c r="H897" s="21"/>
      <c r="I897" s="21"/>
      <c r="J897" s="21"/>
      <c r="T897" s="21"/>
      <c r="V897" s="21"/>
    </row>
    <row r="898" spans="4:22" ht="15.75" customHeight="1">
      <c r="D898" s="21"/>
      <c r="F898" s="21"/>
      <c r="G898" s="21"/>
      <c r="H898" s="21"/>
      <c r="I898" s="21"/>
      <c r="J898" s="21"/>
      <c r="T898" s="21"/>
      <c r="V898" s="21"/>
    </row>
    <row r="899" spans="4:22" ht="15.75" customHeight="1">
      <c r="D899" s="21"/>
      <c r="F899" s="21"/>
      <c r="G899" s="21"/>
      <c r="H899" s="21"/>
      <c r="I899" s="21"/>
      <c r="J899" s="21"/>
      <c r="T899" s="21"/>
      <c r="V899" s="21"/>
    </row>
    <row r="900" spans="4:22" ht="15.75" customHeight="1">
      <c r="D900" s="21"/>
      <c r="F900" s="21"/>
      <c r="G900" s="21"/>
      <c r="H900" s="21"/>
      <c r="I900" s="21"/>
      <c r="J900" s="21"/>
      <c r="T900" s="21"/>
      <c r="V900" s="21"/>
    </row>
    <row r="901" spans="4:22" ht="15.75" customHeight="1">
      <c r="D901" s="21"/>
      <c r="F901" s="21"/>
      <c r="G901" s="21"/>
      <c r="H901" s="21"/>
      <c r="I901" s="21"/>
      <c r="J901" s="21"/>
      <c r="T901" s="21"/>
      <c r="V901" s="21"/>
    </row>
    <row r="902" spans="4:22" ht="15.75" customHeight="1">
      <c r="D902" s="21"/>
      <c r="F902" s="21"/>
      <c r="G902" s="21"/>
      <c r="H902" s="21"/>
      <c r="I902" s="21"/>
      <c r="J902" s="21"/>
      <c r="T902" s="21"/>
      <c r="V902" s="21"/>
    </row>
    <row r="903" spans="4:22" ht="15.75" customHeight="1">
      <c r="D903" s="21"/>
      <c r="F903" s="21"/>
      <c r="G903" s="21"/>
      <c r="H903" s="21"/>
      <c r="I903" s="21"/>
      <c r="J903" s="21"/>
      <c r="T903" s="21"/>
      <c r="V903" s="21"/>
    </row>
    <row r="904" spans="4:22" ht="15.75" customHeight="1">
      <c r="D904" s="21"/>
      <c r="F904" s="21"/>
      <c r="G904" s="21"/>
      <c r="H904" s="21"/>
      <c r="I904" s="21"/>
      <c r="J904" s="21"/>
      <c r="T904" s="21"/>
      <c r="V904" s="21"/>
    </row>
    <row r="905" spans="4:22" ht="15.75" customHeight="1">
      <c r="D905" s="21"/>
      <c r="F905" s="21"/>
      <c r="G905" s="21"/>
      <c r="H905" s="21"/>
      <c r="I905" s="21"/>
      <c r="J905" s="21"/>
      <c r="T905" s="21"/>
      <c r="V905" s="21"/>
    </row>
    <row r="906" spans="4:22" ht="15.75" customHeight="1">
      <c r="D906" s="21"/>
      <c r="F906" s="21"/>
      <c r="G906" s="21"/>
      <c r="H906" s="21"/>
      <c r="I906" s="21"/>
      <c r="J906" s="21"/>
      <c r="T906" s="21"/>
      <c r="V906" s="21"/>
    </row>
    <row r="907" spans="4:22" ht="15.75" customHeight="1">
      <c r="D907" s="21"/>
      <c r="F907" s="21"/>
      <c r="G907" s="21"/>
      <c r="H907" s="21"/>
      <c r="I907" s="21"/>
      <c r="J907" s="21"/>
      <c r="T907" s="21"/>
      <c r="V907" s="21"/>
    </row>
    <row r="908" spans="4:22" ht="15.75" customHeight="1">
      <c r="D908" s="21"/>
      <c r="F908" s="21"/>
      <c r="G908" s="21"/>
      <c r="H908" s="21"/>
      <c r="I908" s="21"/>
      <c r="J908" s="21"/>
      <c r="T908" s="21"/>
      <c r="V908" s="21"/>
    </row>
    <row r="909" spans="4:22" ht="15.75" customHeight="1">
      <c r="D909" s="21"/>
      <c r="F909" s="21"/>
      <c r="G909" s="21"/>
      <c r="H909" s="21"/>
      <c r="I909" s="21"/>
      <c r="J909" s="21"/>
      <c r="T909" s="21"/>
      <c r="V909" s="21"/>
    </row>
    <row r="910" spans="4:22" ht="15.75" customHeight="1">
      <c r="D910" s="21"/>
      <c r="F910" s="21"/>
      <c r="G910" s="21"/>
      <c r="H910" s="21"/>
      <c r="I910" s="21"/>
      <c r="J910" s="21"/>
      <c r="T910" s="21"/>
      <c r="V910" s="21"/>
    </row>
    <row r="911" spans="4:22" ht="15.75" customHeight="1">
      <c r="D911" s="21"/>
      <c r="F911" s="21"/>
      <c r="G911" s="21"/>
      <c r="H911" s="21"/>
      <c r="I911" s="21"/>
      <c r="J911" s="21"/>
      <c r="T911" s="21"/>
      <c r="V911" s="21"/>
    </row>
    <row r="912" spans="4:22" ht="15.75" customHeight="1">
      <c r="D912" s="21"/>
      <c r="F912" s="21"/>
      <c r="G912" s="21"/>
      <c r="H912" s="21"/>
      <c r="I912" s="21"/>
      <c r="J912" s="21"/>
      <c r="T912" s="21"/>
      <c r="V912" s="21"/>
    </row>
    <row r="913" spans="4:22" ht="15.75" customHeight="1">
      <c r="D913" s="21"/>
      <c r="F913" s="21"/>
      <c r="G913" s="21"/>
      <c r="H913" s="21"/>
      <c r="I913" s="21"/>
      <c r="J913" s="21"/>
      <c r="T913" s="21"/>
      <c r="V913" s="21"/>
    </row>
    <row r="914" spans="4:22" ht="15.75" customHeight="1">
      <c r="D914" s="21"/>
      <c r="F914" s="21"/>
      <c r="G914" s="21"/>
      <c r="H914" s="21"/>
      <c r="I914" s="21"/>
      <c r="J914" s="21"/>
      <c r="T914" s="21"/>
      <c r="V914" s="21"/>
    </row>
    <row r="915" spans="4:22" ht="15.75" customHeight="1">
      <c r="D915" s="21"/>
      <c r="F915" s="21"/>
      <c r="G915" s="21"/>
      <c r="H915" s="21"/>
      <c r="I915" s="21"/>
      <c r="J915" s="21"/>
      <c r="T915" s="21"/>
      <c r="V915" s="21"/>
    </row>
    <row r="916" spans="4:22" ht="15.75" customHeight="1">
      <c r="D916" s="21"/>
      <c r="F916" s="21"/>
      <c r="G916" s="21"/>
      <c r="H916" s="21"/>
      <c r="I916" s="21"/>
      <c r="J916" s="21"/>
      <c r="T916" s="21"/>
      <c r="V916" s="21"/>
    </row>
    <row r="917" spans="4:22" ht="15.75" customHeight="1">
      <c r="D917" s="21"/>
      <c r="F917" s="21"/>
      <c r="G917" s="21"/>
      <c r="H917" s="21"/>
      <c r="I917" s="21"/>
      <c r="J917" s="21"/>
      <c r="T917" s="21"/>
      <c r="V917" s="21"/>
    </row>
    <row r="918" spans="4:22" ht="15.75" customHeight="1">
      <c r="D918" s="21"/>
      <c r="F918" s="21"/>
      <c r="G918" s="21"/>
      <c r="H918" s="21"/>
      <c r="I918" s="21"/>
      <c r="J918" s="21"/>
      <c r="T918" s="21"/>
      <c r="V918" s="21"/>
    </row>
    <row r="919" spans="4:22" ht="15.75" customHeight="1">
      <c r="D919" s="21"/>
      <c r="F919" s="21"/>
      <c r="G919" s="21"/>
      <c r="H919" s="21"/>
      <c r="I919" s="21"/>
      <c r="J919" s="21"/>
      <c r="T919" s="21"/>
      <c r="V919" s="21"/>
    </row>
    <row r="920" spans="4:22" ht="15.75" customHeight="1">
      <c r="D920" s="21"/>
      <c r="F920" s="21"/>
      <c r="G920" s="21"/>
      <c r="H920" s="21"/>
      <c r="I920" s="21"/>
      <c r="J920" s="21"/>
      <c r="T920" s="21"/>
      <c r="V920" s="21"/>
    </row>
    <row r="921" spans="4:22" ht="15.75" customHeight="1">
      <c r="D921" s="21"/>
      <c r="F921" s="21"/>
      <c r="G921" s="21"/>
      <c r="H921" s="21"/>
      <c r="I921" s="21"/>
      <c r="J921" s="21"/>
      <c r="T921" s="21"/>
      <c r="V921" s="21"/>
    </row>
    <row r="922" spans="4:22" ht="15.75" customHeight="1">
      <c r="D922" s="21"/>
      <c r="F922" s="21"/>
      <c r="G922" s="21"/>
      <c r="H922" s="21"/>
      <c r="I922" s="21"/>
      <c r="J922" s="21"/>
      <c r="T922" s="21"/>
      <c r="V922" s="21"/>
    </row>
    <row r="923" spans="4:22" ht="15.75" customHeight="1">
      <c r="D923" s="21"/>
      <c r="F923" s="21"/>
      <c r="G923" s="21"/>
      <c r="H923" s="21"/>
      <c r="I923" s="21"/>
      <c r="J923" s="21"/>
      <c r="T923" s="21"/>
      <c r="V923" s="21"/>
    </row>
    <row r="924" spans="4:22" ht="15.75" customHeight="1">
      <c r="D924" s="21"/>
      <c r="F924" s="21"/>
      <c r="G924" s="21"/>
      <c r="H924" s="21"/>
      <c r="I924" s="21"/>
      <c r="J924" s="21"/>
      <c r="T924" s="21"/>
      <c r="V924" s="21"/>
    </row>
    <row r="925" spans="4:22" ht="15.75" customHeight="1">
      <c r="D925" s="21"/>
      <c r="F925" s="21"/>
      <c r="G925" s="21"/>
      <c r="H925" s="21"/>
      <c r="I925" s="21"/>
      <c r="J925" s="21"/>
      <c r="T925" s="21"/>
      <c r="V925" s="21"/>
    </row>
    <row r="926" spans="4:22" ht="15.75" customHeight="1">
      <c r="D926" s="21"/>
      <c r="F926" s="21"/>
      <c r="G926" s="21"/>
      <c r="H926" s="21"/>
      <c r="I926" s="21"/>
      <c r="J926" s="21"/>
      <c r="T926" s="21"/>
      <c r="V926" s="21"/>
    </row>
    <row r="927" spans="4:22" ht="15.75" customHeight="1">
      <c r="D927" s="21"/>
      <c r="F927" s="21"/>
      <c r="G927" s="21"/>
      <c r="H927" s="21"/>
      <c r="I927" s="21"/>
      <c r="J927" s="21"/>
      <c r="T927" s="21"/>
      <c r="V927" s="21"/>
    </row>
    <row r="928" spans="4:22" ht="15.75" customHeight="1">
      <c r="D928" s="21"/>
      <c r="F928" s="21"/>
      <c r="G928" s="21"/>
      <c r="H928" s="21"/>
      <c r="I928" s="21"/>
      <c r="J928" s="21"/>
      <c r="T928" s="21"/>
      <c r="V928" s="21"/>
    </row>
    <row r="929" spans="4:22" ht="15.75" customHeight="1">
      <c r="D929" s="21"/>
      <c r="F929" s="21"/>
      <c r="G929" s="21"/>
      <c r="H929" s="21"/>
      <c r="I929" s="21"/>
      <c r="J929" s="21"/>
      <c r="T929" s="21"/>
      <c r="V929" s="21"/>
    </row>
    <row r="930" spans="4:22" ht="15.75" customHeight="1">
      <c r="D930" s="21"/>
      <c r="F930" s="21"/>
      <c r="G930" s="21"/>
      <c r="H930" s="21"/>
      <c r="I930" s="21"/>
      <c r="J930" s="21"/>
      <c r="T930" s="21"/>
      <c r="V930" s="21"/>
    </row>
    <row r="931" spans="4:22" ht="15.75" customHeight="1">
      <c r="D931" s="21"/>
      <c r="F931" s="21"/>
      <c r="G931" s="21"/>
      <c r="H931" s="21"/>
      <c r="I931" s="21"/>
      <c r="J931" s="21"/>
      <c r="T931" s="21"/>
      <c r="V931" s="21"/>
    </row>
    <row r="932" spans="4:22" ht="15.75" customHeight="1">
      <c r="D932" s="21"/>
      <c r="F932" s="21"/>
      <c r="G932" s="21"/>
      <c r="H932" s="21"/>
      <c r="I932" s="21"/>
      <c r="J932" s="21"/>
      <c r="T932" s="21"/>
      <c r="V932" s="21"/>
    </row>
    <row r="933" spans="4:22" ht="15.75" customHeight="1">
      <c r="D933" s="21"/>
      <c r="F933" s="21"/>
      <c r="G933" s="21"/>
      <c r="H933" s="21"/>
      <c r="I933" s="21"/>
      <c r="J933" s="21"/>
      <c r="T933" s="21"/>
      <c r="V933" s="21"/>
    </row>
    <row r="934" spans="4:22" ht="15.75" customHeight="1">
      <c r="D934" s="21"/>
      <c r="F934" s="21"/>
      <c r="G934" s="21"/>
      <c r="H934" s="21"/>
      <c r="I934" s="21"/>
      <c r="J934" s="21"/>
      <c r="T934" s="21"/>
      <c r="V934" s="21"/>
    </row>
    <row r="935" spans="4:22" ht="15.75" customHeight="1">
      <c r="D935" s="21"/>
      <c r="F935" s="21"/>
      <c r="G935" s="21"/>
      <c r="H935" s="21"/>
      <c r="I935" s="21"/>
      <c r="J935" s="21"/>
      <c r="T935" s="21"/>
      <c r="V935" s="21"/>
    </row>
    <row r="936" spans="4:22" ht="15.75" customHeight="1">
      <c r="D936" s="21"/>
      <c r="F936" s="21"/>
      <c r="G936" s="21"/>
      <c r="H936" s="21"/>
      <c r="I936" s="21"/>
      <c r="J936" s="21"/>
      <c r="T936" s="21"/>
      <c r="V936" s="21"/>
    </row>
    <row r="937" spans="4:22" ht="15.75" customHeight="1">
      <c r="D937" s="21"/>
      <c r="F937" s="21"/>
      <c r="G937" s="21"/>
      <c r="H937" s="21"/>
      <c r="I937" s="21"/>
      <c r="J937" s="21"/>
      <c r="T937" s="21"/>
      <c r="V937" s="21"/>
    </row>
    <row r="938" spans="4:22" ht="15.75" customHeight="1">
      <c r="D938" s="21"/>
      <c r="F938" s="21"/>
      <c r="G938" s="21"/>
      <c r="H938" s="21"/>
      <c r="I938" s="21"/>
      <c r="J938" s="21"/>
      <c r="T938" s="21"/>
      <c r="V938" s="21"/>
    </row>
    <row r="939" spans="4:22" ht="15.75" customHeight="1">
      <c r="D939" s="21"/>
      <c r="F939" s="21"/>
      <c r="G939" s="21"/>
      <c r="H939" s="21"/>
      <c r="I939" s="21"/>
      <c r="J939" s="21"/>
      <c r="T939" s="21"/>
      <c r="V939" s="21"/>
    </row>
    <row r="940" spans="4:22" ht="15.75" customHeight="1">
      <c r="D940" s="21"/>
      <c r="F940" s="21"/>
      <c r="G940" s="21"/>
      <c r="H940" s="21"/>
      <c r="I940" s="21"/>
      <c r="J940" s="21"/>
      <c r="T940" s="21"/>
      <c r="V940" s="21"/>
    </row>
    <row r="941" spans="4:22" ht="15.75" customHeight="1">
      <c r="D941" s="21"/>
      <c r="F941" s="21"/>
      <c r="G941" s="21"/>
      <c r="H941" s="21"/>
      <c r="I941" s="21"/>
      <c r="J941" s="21"/>
      <c r="T941" s="21"/>
      <c r="V941" s="21"/>
    </row>
    <row r="942" spans="4:22" ht="15.75" customHeight="1">
      <c r="D942" s="21"/>
      <c r="F942" s="21"/>
      <c r="G942" s="21"/>
      <c r="H942" s="21"/>
      <c r="I942" s="21"/>
      <c r="J942" s="21"/>
      <c r="T942" s="21"/>
      <c r="V942" s="21"/>
    </row>
    <row r="943" spans="4:22" ht="15.75" customHeight="1">
      <c r="D943" s="21"/>
      <c r="F943" s="21"/>
      <c r="G943" s="21"/>
      <c r="H943" s="21"/>
      <c r="I943" s="21"/>
      <c r="J943" s="21"/>
      <c r="T943" s="21"/>
      <c r="V943" s="21"/>
    </row>
    <row r="944" spans="4:22" ht="15.75" customHeight="1">
      <c r="D944" s="21"/>
      <c r="F944" s="21"/>
      <c r="G944" s="21"/>
      <c r="H944" s="21"/>
      <c r="I944" s="21"/>
      <c r="J944" s="21"/>
      <c r="T944" s="21"/>
      <c r="V944" s="21"/>
    </row>
    <row r="945" spans="4:22" ht="15.75" customHeight="1">
      <c r="D945" s="21"/>
      <c r="F945" s="21"/>
      <c r="G945" s="21"/>
      <c r="H945" s="21"/>
      <c r="I945" s="21"/>
      <c r="J945" s="21"/>
      <c r="T945" s="21"/>
      <c r="V945" s="21"/>
    </row>
    <row r="946" spans="4:22" ht="15.75" customHeight="1">
      <c r="D946" s="21"/>
      <c r="F946" s="21"/>
      <c r="G946" s="21"/>
      <c r="H946" s="21"/>
      <c r="I946" s="21"/>
      <c r="J946" s="21"/>
      <c r="T946" s="21"/>
      <c r="V946" s="21"/>
    </row>
    <row r="947" spans="4:22" ht="15.75" customHeight="1">
      <c r="D947" s="21"/>
      <c r="F947" s="21"/>
      <c r="G947" s="21"/>
      <c r="H947" s="21"/>
      <c r="I947" s="21"/>
      <c r="J947" s="21"/>
      <c r="T947" s="21"/>
      <c r="V947" s="21"/>
    </row>
    <row r="948" spans="4:22" ht="15.75" customHeight="1">
      <c r="D948" s="21"/>
      <c r="F948" s="21"/>
      <c r="G948" s="21"/>
      <c r="H948" s="21"/>
      <c r="I948" s="21"/>
      <c r="J948" s="21"/>
      <c r="T948" s="21"/>
      <c r="V948" s="21"/>
    </row>
    <row r="949" spans="4:22" ht="15.75" customHeight="1">
      <c r="D949" s="21"/>
      <c r="F949" s="21"/>
      <c r="G949" s="21"/>
      <c r="H949" s="21"/>
      <c r="I949" s="21"/>
      <c r="J949" s="21"/>
      <c r="T949" s="21"/>
      <c r="V949" s="21"/>
    </row>
    <row r="950" spans="4:22" ht="15.75" customHeight="1">
      <c r="D950" s="21"/>
      <c r="F950" s="21"/>
      <c r="G950" s="21"/>
      <c r="H950" s="21"/>
      <c r="I950" s="21"/>
      <c r="J950" s="21"/>
      <c r="T950" s="21"/>
      <c r="V950" s="21"/>
    </row>
    <row r="951" spans="4:22" ht="15.75" customHeight="1">
      <c r="D951" s="21"/>
      <c r="F951" s="21"/>
      <c r="G951" s="21"/>
      <c r="H951" s="21"/>
      <c r="I951" s="21"/>
      <c r="J951" s="21"/>
      <c r="T951" s="21"/>
      <c r="V951" s="21"/>
    </row>
    <row r="952" spans="4:22" ht="15.75" customHeight="1">
      <c r="D952" s="21"/>
      <c r="F952" s="21"/>
      <c r="G952" s="21"/>
      <c r="H952" s="21"/>
      <c r="I952" s="21"/>
      <c r="J952" s="21"/>
      <c r="T952" s="21"/>
      <c r="V952" s="21"/>
    </row>
    <row r="953" spans="4:22" ht="15.75" customHeight="1">
      <c r="D953" s="21"/>
      <c r="F953" s="21"/>
      <c r="G953" s="21"/>
      <c r="H953" s="21"/>
      <c r="I953" s="21"/>
      <c r="J953" s="21"/>
      <c r="T953" s="21"/>
      <c r="V953" s="21"/>
    </row>
    <row r="954" spans="4:22" ht="15.75" customHeight="1">
      <c r="D954" s="21"/>
      <c r="F954" s="21"/>
      <c r="G954" s="21"/>
      <c r="H954" s="21"/>
      <c r="I954" s="21"/>
      <c r="J954" s="21"/>
      <c r="T954" s="21"/>
      <c r="V954" s="21"/>
    </row>
    <row r="955" spans="4:22" ht="15.75" customHeight="1">
      <c r="D955" s="21"/>
      <c r="F955" s="21"/>
      <c r="G955" s="21"/>
      <c r="H955" s="21"/>
      <c r="I955" s="21"/>
      <c r="J955" s="21"/>
      <c r="T955" s="21"/>
      <c r="V955" s="21"/>
    </row>
    <row r="956" spans="4:22" ht="15.75" customHeight="1">
      <c r="D956" s="21"/>
      <c r="F956" s="21"/>
      <c r="G956" s="21"/>
      <c r="H956" s="21"/>
      <c r="I956" s="21"/>
      <c r="J956" s="21"/>
      <c r="T956" s="21"/>
      <c r="V956" s="21"/>
    </row>
    <row r="957" spans="4:22" ht="15.75" customHeight="1">
      <c r="D957" s="21"/>
      <c r="F957" s="21"/>
      <c r="G957" s="21"/>
      <c r="H957" s="21"/>
      <c r="I957" s="21"/>
      <c r="J957" s="21"/>
      <c r="T957" s="21"/>
      <c r="V957" s="21"/>
    </row>
    <row r="958" spans="4:22" ht="15.75" customHeight="1">
      <c r="D958" s="21"/>
      <c r="F958" s="21"/>
      <c r="G958" s="21"/>
      <c r="H958" s="21"/>
      <c r="I958" s="21"/>
      <c r="J958" s="21"/>
      <c r="T958" s="21"/>
      <c r="V958" s="21"/>
    </row>
    <row r="959" spans="4:22" ht="15.75" customHeight="1">
      <c r="D959" s="21"/>
      <c r="F959" s="21"/>
      <c r="G959" s="21"/>
      <c r="H959" s="21"/>
      <c r="I959" s="21"/>
      <c r="J959" s="21"/>
      <c r="T959" s="21"/>
      <c r="V959" s="21"/>
    </row>
    <row r="960" spans="4:22" ht="15.75" customHeight="1">
      <c r="D960" s="21"/>
      <c r="F960" s="21"/>
      <c r="G960" s="21"/>
      <c r="H960" s="21"/>
      <c r="I960" s="21"/>
      <c r="J960" s="21"/>
      <c r="T960" s="21"/>
      <c r="V960" s="21"/>
    </row>
    <row r="961" spans="4:22" ht="15.75" customHeight="1">
      <c r="D961" s="21"/>
      <c r="F961" s="21"/>
      <c r="G961" s="21"/>
      <c r="H961" s="21"/>
      <c r="I961" s="21"/>
      <c r="J961" s="21"/>
      <c r="T961" s="21"/>
      <c r="V961" s="21"/>
    </row>
    <row r="962" spans="4:22" ht="15.75" customHeight="1">
      <c r="D962" s="21"/>
      <c r="F962" s="21"/>
      <c r="G962" s="21"/>
      <c r="H962" s="21"/>
      <c r="I962" s="21"/>
      <c r="J962" s="21"/>
      <c r="T962" s="21"/>
      <c r="V962" s="21"/>
    </row>
    <row r="963" spans="4:22" ht="15.75" customHeight="1">
      <c r="D963" s="21"/>
      <c r="F963" s="21"/>
      <c r="G963" s="21"/>
      <c r="H963" s="21"/>
      <c r="I963" s="21"/>
      <c r="J963" s="21"/>
      <c r="T963" s="21"/>
      <c r="V963" s="21"/>
    </row>
    <row r="964" spans="4:22" ht="15.75" customHeight="1">
      <c r="D964" s="21"/>
      <c r="F964" s="21"/>
      <c r="G964" s="21"/>
      <c r="H964" s="21"/>
      <c r="I964" s="21"/>
      <c r="J964" s="21"/>
      <c r="T964" s="21"/>
      <c r="V964" s="21"/>
    </row>
    <row r="965" spans="4:22" ht="15.75" customHeight="1">
      <c r="D965" s="21"/>
      <c r="F965" s="21"/>
      <c r="G965" s="21"/>
      <c r="H965" s="21"/>
      <c r="I965" s="21"/>
      <c r="J965" s="21"/>
      <c r="T965" s="21"/>
      <c r="V965" s="21"/>
    </row>
    <row r="966" spans="4:22" ht="15.75" customHeight="1">
      <c r="D966" s="21"/>
      <c r="F966" s="21"/>
      <c r="G966" s="21"/>
      <c r="H966" s="21"/>
      <c r="I966" s="21"/>
      <c r="J966" s="21"/>
      <c r="T966" s="21"/>
      <c r="V966" s="21"/>
    </row>
    <row r="967" spans="4:22" ht="15.75" customHeight="1">
      <c r="D967" s="21"/>
      <c r="F967" s="21"/>
      <c r="G967" s="21"/>
      <c r="H967" s="21"/>
      <c r="I967" s="21"/>
      <c r="J967" s="21"/>
      <c r="T967" s="21"/>
      <c r="V967" s="21"/>
    </row>
    <row r="968" spans="4:22" ht="15.75" customHeight="1">
      <c r="D968" s="21"/>
      <c r="F968" s="21"/>
      <c r="G968" s="21"/>
      <c r="H968" s="21"/>
      <c r="I968" s="21"/>
      <c r="J968" s="21"/>
      <c r="T968" s="21"/>
      <c r="V968" s="21"/>
    </row>
    <row r="969" spans="4:22" ht="15.75" customHeight="1">
      <c r="D969" s="21"/>
      <c r="F969" s="21"/>
      <c r="G969" s="21"/>
      <c r="H969" s="21"/>
      <c r="I969" s="21"/>
      <c r="J969" s="21"/>
      <c r="T969" s="21"/>
      <c r="V969" s="21"/>
    </row>
    <row r="970" spans="4:22" ht="15.75" customHeight="1">
      <c r="D970" s="21"/>
      <c r="F970" s="21"/>
      <c r="G970" s="21"/>
      <c r="H970" s="21"/>
      <c r="I970" s="21"/>
      <c r="J970" s="21"/>
      <c r="T970" s="21"/>
      <c r="V970" s="21"/>
    </row>
    <row r="971" spans="4:22" ht="15.75" customHeight="1">
      <c r="D971" s="21"/>
      <c r="F971" s="21"/>
      <c r="G971" s="21"/>
      <c r="H971" s="21"/>
      <c r="I971" s="21"/>
      <c r="J971" s="21"/>
      <c r="T971" s="21"/>
      <c r="V971" s="21"/>
    </row>
    <row r="972" spans="4:22" ht="15.75" customHeight="1">
      <c r="D972" s="21"/>
      <c r="F972" s="21"/>
      <c r="G972" s="21"/>
      <c r="H972" s="21"/>
      <c r="I972" s="21"/>
      <c r="J972" s="21"/>
      <c r="T972" s="21"/>
      <c r="V972" s="21"/>
    </row>
    <row r="973" spans="4:22" ht="15.75" customHeight="1">
      <c r="D973" s="21"/>
      <c r="F973" s="21"/>
      <c r="G973" s="21"/>
      <c r="H973" s="21"/>
      <c r="I973" s="21"/>
      <c r="J973" s="21"/>
      <c r="T973" s="21"/>
      <c r="V973" s="21"/>
    </row>
    <row r="974" spans="4:22" ht="15.75" customHeight="1">
      <c r="D974" s="21"/>
      <c r="F974" s="21"/>
      <c r="G974" s="21"/>
      <c r="H974" s="21"/>
      <c r="I974" s="21"/>
      <c r="J974" s="21"/>
      <c r="T974" s="21"/>
      <c r="V974" s="21"/>
    </row>
    <row r="975" spans="4:22" ht="15.75" customHeight="1">
      <c r="D975" s="21"/>
      <c r="F975" s="21"/>
      <c r="G975" s="21"/>
      <c r="H975" s="21"/>
      <c r="I975" s="21"/>
      <c r="J975" s="21"/>
      <c r="T975" s="21"/>
      <c r="V975" s="21"/>
    </row>
    <row r="976" spans="4:22" ht="15.75" customHeight="1">
      <c r="D976" s="21"/>
      <c r="F976" s="21"/>
      <c r="G976" s="21"/>
      <c r="H976" s="21"/>
      <c r="I976" s="21"/>
      <c r="J976" s="21"/>
      <c r="T976" s="21"/>
      <c r="V976" s="21"/>
    </row>
    <row r="977" spans="4:22" ht="15.75" customHeight="1">
      <c r="D977" s="21"/>
      <c r="F977" s="21"/>
      <c r="G977" s="21"/>
      <c r="H977" s="21"/>
      <c r="I977" s="21"/>
      <c r="J977" s="21"/>
      <c r="T977" s="21"/>
      <c r="V977" s="21"/>
    </row>
    <row r="978" spans="4:22" ht="15.75" customHeight="1">
      <c r="D978" s="21"/>
      <c r="F978" s="21"/>
      <c r="G978" s="21"/>
      <c r="H978" s="21"/>
      <c r="I978" s="21"/>
      <c r="J978" s="21"/>
      <c r="T978" s="21"/>
      <c r="V978" s="21"/>
    </row>
    <row r="979" spans="4:22" ht="15.75" customHeight="1">
      <c r="D979" s="21"/>
      <c r="F979" s="21"/>
      <c r="G979" s="21"/>
      <c r="H979" s="21"/>
      <c r="I979" s="21"/>
      <c r="J979" s="21"/>
      <c r="T979" s="21"/>
      <c r="V979" s="21"/>
    </row>
    <row r="980" spans="4:22" ht="15.75" customHeight="1">
      <c r="D980" s="21"/>
      <c r="F980" s="21"/>
      <c r="G980" s="21"/>
      <c r="H980" s="21"/>
      <c r="I980" s="21"/>
      <c r="J980" s="21"/>
      <c r="T980" s="21"/>
      <c r="V980" s="21"/>
    </row>
    <row r="981" spans="4:22" ht="15.75" customHeight="1">
      <c r="D981" s="21"/>
      <c r="F981" s="21"/>
      <c r="G981" s="21"/>
      <c r="H981" s="21"/>
      <c r="I981" s="21"/>
      <c r="J981" s="21"/>
      <c r="T981" s="21"/>
      <c r="V981" s="21"/>
    </row>
    <row r="982" spans="4:22" ht="15.75" customHeight="1">
      <c r="D982" s="21"/>
      <c r="F982" s="21"/>
      <c r="G982" s="21"/>
      <c r="H982" s="21"/>
      <c r="I982" s="21"/>
      <c r="J982" s="21"/>
      <c r="T982" s="21"/>
      <c r="V982" s="21"/>
    </row>
    <row r="983" spans="4:22" ht="15.75" customHeight="1">
      <c r="D983" s="21"/>
      <c r="F983" s="21"/>
      <c r="G983" s="21"/>
      <c r="H983" s="21"/>
      <c r="I983" s="21"/>
      <c r="J983" s="21"/>
      <c r="T983" s="21"/>
      <c r="V983" s="21"/>
    </row>
    <row r="984" spans="4:22" ht="15.75" customHeight="1">
      <c r="D984" s="21"/>
      <c r="F984" s="21"/>
      <c r="G984" s="21"/>
      <c r="H984" s="21"/>
      <c r="I984" s="21"/>
      <c r="J984" s="21"/>
      <c r="T984" s="21"/>
      <c r="V984" s="21"/>
    </row>
    <row r="985" spans="4:22" ht="15.75" customHeight="1">
      <c r="D985" s="21"/>
      <c r="F985" s="21"/>
      <c r="G985" s="21"/>
      <c r="H985" s="21"/>
      <c r="I985" s="21"/>
      <c r="J985" s="21"/>
      <c r="T985" s="21"/>
      <c r="V985" s="21"/>
    </row>
    <row r="986" spans="4:22" ht="15.75" customHeight="1">
      <c r="D986" s="21"/>
      <c r="F986" s="21"/>
      <c r="G986" s="21"/>
      <c r="H986" s="21"/>
      <c r="I986" s="21"/>
      <c r="J986" s="21"/>
      <c r="T986" s="21"/>
      <c r="V986" s="21"/>
    </row>
    <row r="987" spans="4:22" ht="15.75" customHeight="1">
      <c r="D987" s="21"/>
      <c r="F987" s="21"/>
      <c r="G987" s="21"/>
      <c r="H987" s="21"/>
      <c r="I987" s="21"/>
      <c r="J987" s="21"/>
      <c r="T987" s="21"/>
      <c r="V987" s="21"/>
    </row>
    <row r="988" spans="4:22" ht="15.75" customHeight="1">
      <c r="D988" s="21"/>
      <c r="F988" s="21"/>
      <c r="G988" s="21"/>
      <c r="H988" s="21"/>
      <c r="I988" s="21"/>
      <c r="J988" s="21"/>
      <c r="T988" s="21"/>
      <c r="V988" s="21"/>
    </row>
    <row r="989" spans="4:22" ht="15.75" customHeight="1">
      <c r="D989" s="21"/>
      <c r="F989" s="21"/>
      <c r="G989" s="21"/>
      <c r="H989" s="21"/>
      <c r="I989" s="21"/>
      <c r="J989" s="21"/>
      <c r="T989" s="21"/>
      <c r="V989" s="21"/>
    </row>
    <row r="990" spans="4:22" ht="15.75" customHeight="1">
      <c r="D990" s="21"/>
      <c r="F990" s="21"/>
      <c r="G990" s="21"/>
      <c r="H990" s="21"/>
      <c r="I990" s="21"/>
      <c r="J990" s="21"/>
      <c r="T990" s="21"/>
      <c r="V990" s="21"/>
    </row>
    <row r="991" spans="4:22" ht="15.75" customHeight="1">
      <c r="D991" s="21"/>
      <c r="F991" s="21"/>
      <c r="G991" s="21"/>
      <c r="H991" s="21"/>
      <c r="I991" s="21"/>
      <c r="J991" s="21"/>
      <c r="T991" s="21"/>
      <c r="V991" s="21"/>
    </row>
    <row r="992" spans="4:22" ht="15.75" customHeight="1">
      <c r="D992" s="21"/>
      <c r="F992" s="21"/>
      <c r="G992" s="21"/>
      <c r="H992" s="21"/>
      <c r="I992" s="21"/>
      <c r="J992" s="21"/>
      <c r="T992" s="21"/>
      <c r="V992" s="21"/>
    </row>
    <row r="993" spans="4:22" ht="15.75" customHeight="1">
      <c r="D993" s="21"/>
      <c r="F993" s="21"/>
      <c r="G993" s="21"/>
      <c r="H993" s="21"/>
      <c r="I993" s="21"/>
      <c r="J993" s="21"/>
      <c r="T993" s="21"/>
      <c r="V993" s="21"/>
    </row>
    <row r="994" spans="4:22" ht="15.75" customHeight="1">
      <c r="D994" s="21"/>
      <c r="F994" s="21"/>
      <c r="G994" s="21"/>
      <c r="H994" s="21"/>
      <c r="I994" s="21"/>
      <c r="J994" s="21"/>
      <c r="T994" s="21"/>
      <c r="V994" s="21"/>
    </row>
    <row r="995" spans="4:22" ht="15.75" customHeight="1">
      <c r="D995" s="21"/>
      <c r="F995" s="21"/>
      <c r="G995" s="21"/>
      <c r="H995" s="21"/>
      <c r="I995" s="21"/>
      <c r="J995" s="21"/>
      <c r="T995" s="21"/>
      <c r="V995" s="21"/>
    </row>
    <row r="996" spans="4:22" ht="15.75" customHeight="1">
      <c r="D996" s="21"/>
      <c r="F996" s="21"/>
      <c r="G996" s="21"/>
      <c r="H996" s="21"/>
      <c r="I996" s="21"/>
      <c r="J996" s="21"/>
      <c r="T996" s="21"/>
      <c r="V996" s="21"/>
    </row>
    <row r="997" spans="4:22" ht="15.75" customHeight="1">
      <c r="D997" s="21"/>
      <c r="F997" s="21"/>
      <c r="G997" s="21"/>
      <c r="H997" s="21"/>
      <c r="I997" s="21"/>
      <c r="J997" s="21"/>
      <c r="T997" s="21"/>
      <c r="V997" s="21"/>
    </row>
    <row r="998" spans="4:22" ht="15.75" customHeight="1">
      <c r="D998" s="21"/>
      <c r="F998" s="21"/>
      <c r="G998" s="21"/>
      <c r="H998" s="21"/>
      <c r="I998" s="21"/>
      <c r="J998" s="21"/>
      <c r="T998" s="21"/>
      <c r="V998" s="21"/>
    </row>
    <row r="999" spans="4:22" ht="15.75" customHeight="1">
      <c r="D999" s="21"/>
      <c r="F999" s="21"/>
      <c r="G999" s="21"/>
      <c r="H999" s="21"/>
      <c r="I999" s="21"/>
      <c r="J999" s="21"/>
      <c r="T999" s="21"/>
      <c r="V999" s="21"/>
    </row>
    <row r="1000" spans="4:22" ht="15.75" customHeight="1">
      <c r="D1000" s="21"/>
      <c r="F1000" s="21"/>
      <c r="G1000" s="21"/>
      <c r="H1000" s="21"/>
      <c r="I1000" s="21"/>
      <c r="J1000" s="21"/>
      <c r="T1000" s="21"/>
      <c r="V1000" s="21"/>
    </row>
  </sheetData>
  <dataValidations count="4">
    <dataValidation type="list" allowBlank="1" showErrorMessage="1" sqref="I9:I16" xr:uid="{00000000-0002-0000-0100-000000000000}">
      <formula1>"...,Central,Regional,Local,Other"</formula1>
    </dataValidation>
    <dataValidation type="list" allowBlank="1" showErrorMessage="1" sqref="N9:O16" xr:uid="{00000000-0002-0000-0100-000001000000}">
      <formula1>"Yes,No"</formula1>
    </dataValidation>
    <dataValidation type="list" allowBlank="1" showErrorMessage="1" sqref="G9:H16" xr:uid="{00000000-0002-0000-0100-000002000000}">
      <formula1>"...,Yes,No,Partially/Mixed/Other"</formula1>
    </dataValidation>
    <dataValidation type="list" allowBlank="1" showErrorMessage="1" sqref="P9:P16" xr:uid="{00000000-0002-0000-0100-000003000000}">
      <formula1>"…,1-Main Regional,2-Main Local,3-Lower Local/Other"</formula1>
    </dataValidation>
  </dataValidation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00"/>
  <sheetViews>
    <sheetView workbookViewId="0"/>
  </sheetViews>
  <sheetFormatPr defaultColWidth="14.41796875" defaultRowHeight="15" customHeight="1"/>
  <cols>
    <col min="1" max="2" width="2.41796875" customWidth="1"/>
    <col min="3" max="3" width="7.41796875" customWidth="1"/>
    <col min="4" max="4" width="22.41796875" customWidth="1"/>
    <col min="5" max="5" width="28" customWidth="1"/>
    <col min="6" max="7" width="6" customWidth="1"/>
    <col min="8" max="8" width="2.26171875" customWidth="1"/>
    <col min="9" max="9" width="31.83984375" customWidth="1"/>
    <col min="10" max="11" width="6" customWidth="1"/>
    <col min="12" max="12" width="2.15625" customWidth="1"/>
    <col min="13" max="15" width="6" customWidth="1"/>
    <col min="16" max="16" width="2" customWidth="1"/>
    <col min="17" max="17" width="57.15625" customWidth="1"/>
    <col min="18" max="18" width="3.15625" customWidth="1"/>
    <col min="19" max="20" width="8.83984375" hidden="1" customWidth="1"/>
    <col min="21" max="21" width="0.83984375" hidden="1" customWidth="1"/>
    <col min="22" max="23" width="8.83984375" hidden="1" customWidth="1"/>
    <col min="24" max="24" width="0.83984375" hidden="1" customWidth="1"/>
    <col min="25" max="26" width="12.68359375" customWidth="1"/>
    <col min="27" max="27" width="5.41796875" hidden="1" customWidth="1"/>
    <col min="28" max="28" width="4.26171875" hidden="1" customWidth="1"/>
    <col min="29" max="29" width="7.68359375" hidden="1" customWidth="1"/>
    <col min="30" max="30" width="4.41796875" hidden="1" customWidth="1"/>
    <col min="31" max="32" width="8.83984375" hidden="1" customWidth="1"/>
    <col min="33" max="33" width="29.83984375" hidden="1" customWidth="1"/>
  </cols>
  <sheetData>
    <row r="1" spans="1:33" ht="14.4">
      <c r="A1" s="1"/>
      <c r="B1" s="1"/>
      <c r="C1" s="1"/>
      <c r="D1" s="1"/>
      <c r="E1" s="1"/>
      <c r="F1" s="1"/>
      <c r="G1" s="1"/>
      <c r="H1" s="1"/>
      <c r="I1" s="1"/>
      <c r="J1" s="1"/>
      <c r="K1" s="1"/>
      <c r="L1" s="1"/>
      <c r="M1" s="1"/>
      <c r="N1" s="1"/>
      <c r="O1" s="1"/>
      <c r="P1" s="1"/>
      <c r="Q1" s="1"/>
      <c r="R1" s="1"/>
      <c r="S1" s="1"/>
      <c r="T1" s="1"/>
      <c r="U1" s="1"/>
      <c r="V1" s="1"/>
      <c r="W1" s="1"/>
      <c r="X1" s="1"/>
      <c r="Y1" s="1"/>
      <c r="Z1" s="1"/>
      <c r="AA1" s="1"/>
      <c r="AB1" s="1"/>
      <c r="AC1" s="1"/>
      <c r="AD1" s="32"/>
      <c r="AE1" s="1"/>
      <c r="AF1" s="32"/>
      <c r="AG1" s="1"/>
    </row>
    <row r="2" spans="1:33" ht="18.3">
      <c r="A2" s="1"/>
      <c r="B2" s="1"/>
      <c r="C2" s="1"/>
      <c r="D2" s="2" t="s">
        <v>130</v>
      </c>
      <c r="E2" s="1"/>
      <c r="F2" s="1"/>
      <c r="G2" s="1"/>
      <c r="H2" s="1"/>
      <c r="I2" s="1"/>
      <c r="J2" s="1"/>
      <c r="K2" s="1"/>
      <c r="L2" s="1"/>
      <c r="M2" s="1"/>
      <c r="N2" s="1"/>
      <c r="O2" s="1"/>
      <c r="P2" s="1"/>
      <c r="Q2" s="1"/>
      <c r="R2" s="1"/>
      <c r="S2" s="1"/>
      <c r="T2" s="1"/>
      <c r="U2" s="1"/>
      <c r="V2" s="1"/>
      <c r="W2" s="1"/>
      <c r="X2" s="1"/>
      <c r="Y2" s="1"/>
      <c r="Z2" s="1"/>
      <c r="AA2" s="1"/>
      <c r="AB2" s="1"/>
      <c r="AC2" s="1"/>
      <c r="AD2" s="32"/>
      <c r="AE2" s="1"/>
      <c r="AF2" s="32"/>
      <c r="AG2" s="1"/>
    </row>
    <row r="3" spans="1:33"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3"/>
      <c r="AE3" s="3"/>
      <c r="AF3" s="33"/>
      <c r="AG3" s="3"/>
    </row>
    <row r="4" spans="1:33" ht="14.4">
      <c r="D4" s="34"/>
      <c r="E4" s="35"/>
      <c r="F4" s="34"/>
      <c r="G4" s="34"/>
      <c r="H4" s="34"/>
      <c r="I4" s="35"/>
      <c r="J4" s="34"/>
      <c r="K4" s="34"/>
      <c r="M4" s="34"/>
      <c r="N4" s="34"/>
      <c r="O4" s="34"/>
      <c r="AD4" s="21"/>
      <c r="AF4" s="21"/>
    </row>
    <row r="5" spans="1:33" ht="106.5" customHeight="1">
      <c r="C5" s="36"/>
      <c r="D5" s="36" t="s">
        <v>97</v>
      </c>
      <c r="E5" s="36" t="s">
        <v>131</v>
      </c>
      <c r="F5" s="37" t="s">
        <v>99</v>
      </c>
      <c r="G5" s="37" t="s">
        <v>103</v>
      </c>
      <c r="I5" s="36" t="s">
        <v>132</v>
      </c>
      <c r="J5" s="37" t="s">
        <v>99</v>
      </c>
      <c r="K5" s="37" t="s">
        <v>103</v>
      </c>
      <c r="M5" s="37" t="s">
        <v>100</v>
      </c>
      <c r="N5" s="37" t="s">
        <v>101</v>
      </c>
      <c r="O5" s="37" t="s">
        <v>102</v>
      </c>
      <c r="Q5" s="39" t="s">
        <v>104</v>
      </c>
      <c r="S5" s="287" t="s">
        <v>133</v>
      </c>
      <c r="T5" s="288"/>
      <c r="U5" s="100"/>
      <c r="V5" s="287" t="s">
        <v>106</v>
      </c>
      <c r="W5" s="288"/>
      <c r="X5" s="100"/>
      <c r="Y5" s="287" t="s">
        <v>107</v>
      </c>
      <c r="Z5" s="288"/>
      <c r="AD5" s="21"/>
      <c r="AF5" s="21"/>
    </row>
    <row r="6" spans="1:33" ht="13.5" customHeight="1">
      <c r="AA6" s="101" t="str">
        <f>IF(E9="[First main level / tier / type]","No","Yes")</f>
        <v>No</v>
      </c>
      <c r="AB6" s="102"/>
      <c r="AC6" s="102"/>
      <c r="AD6" s="103"/>
      <c r="AE6" s="102"/>
      <c r="AF6" s="103"/>
      <c r="AG6" s="104"/>
    </row>
    <row r="7" spans="1:33" ht="14.4">
      <c r="C7" s="41" t="s">
        <v>108</v>
      </c>
      <c r="D7" s="42" t="s">
        <v>109</v>
      </c>
      <c r="E7" s="43" t="s">
        <v>110</v>
      </c>
      <c r="F7" s="44">
        <v>1</v>
      </c>
      <c r="G7" s="46"/>
      <c r="H7" s="105"/>
      <c r="I7" s="105"/>
      <c r="J7" s="105"/>
      <c r="K7" s="105"/>
      <c r="M7" s="105"/>
      <c r="N7" s="105"/>
      <c r="O7" s="105"/>
      <c r="Q7" s="47"/>
      <c r="AA7" s="106" t="s">
        <v>111</v>
      </c>
      <c r="AB7" s="107"/>
      <c r="AC7" s="108"/>
      <c r="AD7" s="109" t="s">
        <v>112</v>
      </c>
      <c r="AE7" s="107"/>
      <c r="AF7" s="110"/>
      <c r="AG7" s="108"/>
    </row>
    <row r="8" spans="1:33" ht="14.4">
      <c r="C8" s="21"/>
      <c r="D8" s="21"/>
      <c r="F8" s="21"/>
      <c r="G8" s="21"/>
      <c r="H8" s="21"/>
      <c r="J8" s="21"/>
      <c r="K8" s="21"/>
      <c r="M8" s="21"/>
      <c r="N8" s="21"/>
      <c r="O8" s="21"/>
      <c r="AA8" s="53">
        <v>0</v>
      </c>
      <c r="AB8" s="1"/>
      <c r="AC8" s="54"/>
      <c r="AD8" s="52"/>
      <c r="AE8" s="49"/>
      <c r="AF8" s="52"/>
      <c r="AG8" s="50"/>
    </row>
    <row r="9" spans="1:33" ht="14.4">
      <c r="C9" s="56" t="s">
        <v>134</v>
      </c>
      <c r="D9" s="111" t="s">
        <v>114</v>
      </c>
      <c r="E9" s="58" t="s">
        <v>135</v>
      </c>
      <c r="F9" s="59"/>
      <c r="G9" s="112" t="str">
        <f>LEFT('3 Governance'!$E$35,1)</f>
        <v>6</v>
      </c>
      <c r="H9" s="113"/>
      <c r="I9" s="114" t="s">
        <v>136</v>
      </c>
      <c r="J9" s="59"/>
      <c r="K9" s="112" t="str">
        <f>LEFT('3 Governance'!$I$35,1)</f>
        <v>…</v>
      </c>
      <c r="M9" s="115" t="s">
        <v>115</v>
      </c>
      <c r="N9" s="60" t="s">
        <v>115</v>
      </c>
      <c r="O9" s="116" t="s">
        <v>115</v>
      </c>
      <c r="P9" s="62"/>
      <c r="Q9" s="25"/>
      <c r="S9" s="117" t="s">
        <v>27</v>
      </c>
      <c r="T9" s="118" t="s">
        <v>27</v>
      </c>
      <c r="U9" s="119"/>
      <c r="V9" s="117" t="s">
        <v>27</v>
      </c>
      <c r="W9" s="118" t="s">
        <v>28</v>
      </c>
      <c r="X9" s="119"/>
      <c r="Y9" s="63" t="s">
        <v>21</v>
      </c>
      <c r="Z9" s="63" t="s">
        <v>21</v>
      </c>
      <c r="AA9" s="53">
        <f t="shared" ref="AA9:AA12" si="0">IF(V9="Yes",AA8+1,AA8)</f>
        <v>1</v>
      </c>
      <c r="AB9" s="1">
        <f t="shared" ref="AB9:AB16" si="1">IF(AA9-AA8=0,0,AA9)</f>
        <v>1</v>
      </c>
      <c r="AC9" s="120" t="str">
        <f>'2 Structure'!S9</f>
        <v>S1</v>
      </c>
      <c r="AD9" s="32">
        <f>IF(S9="Yes",1,0)</f>
        <v>1</v>
      </c>
      <c r="AE9" s="1" t="str">
        <f t="shared" ref="AE9:AE12" si="2">E9</f>
        <v>[First main level / tier / type]</v>
      </c>
      <c r="AF9" s="32">
        <v>1</v>
      </c>
      <c r="AG9" s="54" t="e">
        <f t="shared" ref="AG9:AG16" ca="1" si="3">_xludf.IFNA(VLOOKUP(AF9,$AD$9:$AE$16,2,FALSE),"-")</f>
        <v>#NAME?</v>
      </c>
    </row>
    <row r="10" spans="1:33" ht="14.4">
      <c r="C10" s="13" t="s">
        <v>137</v>
      </c>
      <c r="D10" s="14" t="s">
        <v>117</v>
      </c>
      <c r="E10" s="67" t="s">
        <v>138</v>
      </c>
      <c r="F10" s="68"/>
      <c r="G10" s="121" t="str">
        <f>LEFT('3 Governance'!$F$35,1)</f>
        <v>6</v>
      </c>
      <c r="H10" s="113"/>
      <c r="I10" s="122" t="s">
        <v>139</v>
      </c>
      <c r="J10" s="68"/>
      <c r="K10" s="121" t="str">
        <f>LEFT('3 Governance'!$J$35,1)</f>
        <v>…</v>
      </c>
      <c r="M10" s="123" t="s">
        <v>115</v>
      </c>
      <c r="N10" s="69" t="s">
        <v>115</v>
      </c>
      <c r="O10" s="124" t="s">
        <v>115</v>
      </c>
      <c r="P10" s="62"/>
      <c r="Q10" s="16"/>
      <c r="S10" s="125" t="s">
        <v>27</v>
      </c>
      <c r="T10" s="126" t="s">
        <v>27</v>
      </c>
      <c r="U10" s="119"/>
      <c r="V10" s="125" t="s">
        <v>28</v>
      </c>
      <c r="W10" s="126" t="s">
        <v>28</v>
      </c>
      <c r="X10" s="119"/>
      <c r="Y10" s="71" t="s">
        <v>21</v>
      </c>
      <c r="Z10" s="71" t="s">
        <v>21</v>
      </c>
      <c r="AA10" s="53">
        <f t="shared" si="0"/>
        <v>1</v>
      </c>
      <c r="AB10" s="1">
        <f t="shared" si="1"/>
        <v>0</v>
      </c>
      <c r="AC10" s="120" t="str">
        <f>'2 Structure'!S10</f>
        <v>S2</v>
      </c>
      <c r="AD10" s="32">
        <f>IF(S10="Yes",MAX($AD$9)+1,0)</f>
        <v>2</v>
      </c>
      <c r="AE10" s="1" t="str">
        <f t="shared" si="2"/>
        <v>[Second main level / tier  / type]</v>
      </c>
      <c r="AF10" s="32">
        <v>2</v>
      </c>
      <c r="AG10" s="54" t="e">
        <f t="shared" ca="1" si="3"/>
        <v>#NAME?</v>
      </c>
    </row>
    <row r="11" spans="1:33" ht="14.4">
      <c r="C11" s="13" t="s">
        <v>140</v>
      </c>
      <c r="D11" s="14" t="s">
        <v>119</v>
      </c>
      <c r="E11" s="67" t="s">
        <v>141</v>
      </c>
      <c r="F11" s="68"/>
      <c r="G11" s="121" t="str">
        <f>LEFT('3 Governance'!$G$35,1)</f>
        <v>3</v>
      </c>
      <c r="H11" s="113"/>
      <c r="I11" s="122" t="s">
        <v>142</v>
      </c>
      <c r="J11" s="68"/>
      <c r="K11" s="121" t="str">
        <f>LEFT('3 Governance'!$K$35,1)</f>
        <v>…</v>
      </c>
      <c r="M11" s="123" t="s">
        <v>115</v>
      </c>
      <c r="N11" s="69" t="s">
        <v>115</v>
      </c>
      <c r="O11" s="124" t="s">
        <v>115</v>
      </c>
      <c r="P11" s="62"/>
      <c r="Q11" s="16"/>
      <c r="S11" s="125" t="s">
        <v>27</v>
      </c>
      <c r="T11" s="126" t="s">
        <v>27</v>
      </c>
      <c r="U11" s="119"/>
      <c r="V11" s="125" t="s">
        <v>28</v>
      </c>
      <c r="W11" s="126" t="s">
        <v>28</v>
      </c>
      <c r="X11" s="119"/>
      <c r="Y11" s="71" t="s">
        <v>21</v>
      </c>
      <c r="Z11" s="71" t="s">
        <v>21</v>
      </c>
      <c r="AA11" s="53">
        <f t="shared" si="0"/>
        <v>1</v>
      </c>
      <c r="AB11" s="1">
        <f t="shared" si="1"/>
        <v>0</v>
      </c>
      <c r="AC11" s="120" t="str">
        <f>'2 Structure'!S11</f>
        <v>S3</v>
      </c>
      <c r="AD11" s="32">
        <f>IF(S11="Yes",MAX($AD$9:$AD$10)+1,0)</f>
        <v>3</v>
      </c>
      <c r="AE11" s="1" t="str">
        <f t="shared" si="2"/>
        <v>[Third main level / tier / type]</v>
      </c>
      <c r="AF11" s="32">
        <v>3</v>
      </c>
      <c r="AG11" s="54" t="e">
        <f t="shared" ca="1" si="3"/>
        <v>#NAME?</v>
      </c>
    </row>
    <row r="12" spans="1:33" ht="14.4">
      <c r="C12" s="17" t="s">
        <v>143</v>
      </c>
      <c r="D12" s="18" t="s">
        <v>121</v>
      </c>
      <c r="E12" s="76" t="s">
        <v>144</v>
      </c>
      <c r="F12" s="77"/>
      <c r="G12" s="127" t="str">
        <f>LEFT('3 Governance'!$H$35,1)</f>
        <v>4</v>
      </c>
      <c r="H12" s="113"/>
      <c r="I12" s="128" t="s">
        <v>145</v>
      </c>
      <c r="J12" s="77"/>
      <c r="K12" s="127" t="str">
        <f>LEFT('3 Governance'!$L$35,1)</f>
        <v>…</v>
      </c>
      <c r="M12" s="129" t="s">
        <v>115</v>
      </c>
      <c r="N12" s="78" t="s">
        <v>115</v>
      </c>
      <c r="O12" s="130" t="s">
        <v>115</v>
      </c>
      <c r="P12" s="62"/>
      <c r="Q12" s="20"/>
      <c r="S12" s="131" t="s">
        <v>28</v>
      </c>
      <c r="T12" s="132" t="s">
        <v>28</v>
      </c>
      <c r="U12" s="119"/>
      <c r="V12" s="131" t="s">
        <v>28</v>
      </c>
      <c r="W12" s="132" t="s">
        <v>28</v>
      </c>
      <c r="X12" s="119"/>
      <c r="Y12" s="71" t="s">
        <v>21</v>
      </c>
      <c r="Z12" s="71" t="s">
        <v>21</v>
      </c>
      <c r="AA12" s="53">
        <f t="shared" si="0"/>
        <v>1</v>
      </c>
      <c r="AB12" s="1">
        <f t="shared" si="1"/>
        <v>0</v>
      </c>
      <c r="AC12" s="120" t="str">
        <f>'2 Structure'!S12</f>
        <v>S4</v>
      </c>
      <c r="AD12" s="32">
        <f>IF(S12="Yes",MAX($AD$9:$AD$11)+1,0)</f>
        <v>0</v>
      </c>
      <c r="AE12" s="1" t="str">
        <f t="shared" si="2"/>
        <v>[Fourth main level / tier /type]</v>
      </c>
      <c r="AF12" s="32">
        <v>4</v>
      </c>
      <c r="AG12" s="54" t="e">
        <f t="shared" ca="1" si="3"/>
        <v>#NAME?</v>
      </c>
    </row>
    <row r="13" spans="1:33" ht="14.4">
      <c r="D13" s="21"/>
      <c r="F13" s="21"/>
      <c r="G13" s="21"/>
      <c r="H13" s="21"/>
      <c r="J13" s="21"/>
      <c r="K13" s="21"/>
      <c r="M13" s="21"/>
      <c r="N13" s="21"/>
      <c r="O13" s="21"/>
      <c r="AA13" s="133">
        <f t="shared" ref="AA13:AA16" si="4">IF(W9="Yes",AA12+1,AA12)</f>
        <v>1</v>
      </c>
      <c r="AB13" s="134">
        <f t="shared" si="1"/>
        <v>0</v>
      </c>
      <c r="AC13" s="135" t="str">
        <f>'2 Structure'!S13</f>
        <v>S5</v>
      </c>
      <c r="AD13" s="136">
        <f>IF(T9="Yes",MAX($AD$9:$AD$12)+1,0)</f>
        <v>4</v>
      </c>
      <c r="AE13" s="134" t="str">
        <f t="shared" ref="AE13:AE16" si="5">I9</f>
        <v>[First alt. level / tier / type]</v>
      </c>
      <c r="AF13" s="137">
        <v>5</v>
      </c>
      <c r="AG13" s="138" t="e">
        <f t="shared" ca="1" si="3"/>
        <v>#NAME?</v>
      </c>
    </row>
    <row r="14" spans="1:33" ht="14.4">
      <c r="A14" s="29"/>
      <c r="B14" s="29"/>
      <c r="C14" s="29"/>
      <c r="D14" s="30"/>
      <c r="E14" s="29"/>
      <c r="F14" s="30"/>
      <c r="G14" s="30"/>
      <c r="H14" s="30"/>
      <c r="I14" s="29"/>
      <c r="J14" s="30"/>
      <c r="K14" s="30"/>
      <c r="L14" s="29"/>
      <c r="M14" s="30"/>
      <c r="N14" s="30"/>
      <c r="O14" s="30"/>
      <c r="P14" s="29"/>
      <c r="Q14" s="29"/>
      <c r="R14" s="29"/>
      <c r="S14" s="29"/>
      <c r="T14" s="29"/>
      <c r="U14" s="29"/>
      <c r="V14" s="29"/>
      <c r="W14" s="29"/>
      <c r="X14" s="29"/>
      <c r="Y14" s="29"/>
      <c r="Z14" s="29"/>
      <c r="AA14" s="133">
        <f t="shared" si="4"/>
        <v>1</v>
      </c>
      <c r="AB14" s="134">
        <f t="shared" si="1"/>
        <v>0</v>
      </c>
      <c r="AC14" s="135" t="str">
        <f>'2 Structure'!S14</f>
        <v>S6</v>
      </c>
      <c r="AD14" s="136">
        <f>IF(T10="Yes",MAX($AD$9:$AD$13)+1,0)</f>
        <v>5</v>
      </c>
      <c r="AE14" s="134" t="str">
        <f t="shared" si="5"/>
        <v>[Second alt. level / tier  / type]</v>
      </c>
      <c r="AF14" s="137">
        <v>6</v>
      </c>
      <c r="AG14" s="138" t="e">
        <f t="shared" ca="1" si="3"/>
        <v>#NAME?</v>
      </c>
    </row>
    <row r="15" spans="1:33" ht="14.4">
      <c r="D15" s="21"/>
      <c r="F15" s="21"/>
      <c r="G15" s="21"/>
      <c r="H15" s="21"/>
      <c r="J15" s="21"/>
      <c r="K15" s="21"/>
      <c r="M15" s="21"/>
      <c r="N15" s="21"/>
      <c r="O15" s="21"/>
      <c r="AA15" s="133">
        <f t="shared" si="4"/>
        <v>1</v>
      </c>
      <c r="AB15" s="134">
        <f t="shared" si="1"/>
        <v>0</v>
      </c>
      <c r="AC15" s="135" t="str">
        <f>'2 Structure'!S15</f>
        <v>S7</v>
      </c>
      <c r="AD15" s="136">
        <f>IF(T11="Yes",MAX($AD$9:$AD$14)+1,0)</f>
        <v>6</v>
      </c>
      <c r="AE15" s="134" t="str">
        <f t="shared" si="5"/>
        <v>[Third alt. level / tier / type]</v>
      </c>
      <c r="AF15" s="137">
        <v>7</v>
      </c>
      <c r="AG15" s="138" t="e">
        <f t="shared" ca="1" si="3"/>
        <v>#NAME?</v>
      </c>
    </row>
    <row r="16" spans="1:33" ht="14.4">
      <c r="AA16" s="139">
        <f t="shared" si="4"/>
        <v>1</v>
      </c>
      <c r="AB16" s="140">
        <f t="shared" si="1"/>
        <v>0</v>
      </c>
      <c r="AC16" s="141" t="str">
        <f>'2 Structure'!S16</f>
        <v>S8</v>
      </c>
      <c r="AD16" s="142">
        <f>IF(T12="Yes",MAX($AD$9:$AD$15)+1,0)</f>
        <v>0</v>
      </c>
      <c r="AE16" s="140" t="str">
        <f t="shared" si="5"/>
        <v>[Fourth alt. level / tier /type]</v>
      </c>
      <c r="AF16" s="143">
        <v>8</v>
      </c>
      <c r="AG16" s="144" t="e">
        <f t="shared" ca="1" si="3"/>
        <v>#NAME?</v>
      </c>
    </row>
    <row r="17" spans="4:32" ht="14.4">
      <c r="AD17" s="21"/>
      <c r="AF17" s="21"/>
    </row>
    <row r="18" spans="4:32" ht="14.4">
      <c r="AD18" s="21"/>
      <c r="AF18" s="21"/>
    </row>
    <row r="19" spans="4:32" ht="14.4">
      <c r="AD19" s="21"/>
      <c r="AF19" s="21"/>
    </row>
    <row r="20" spans="4:32" ht="14.4">
      <c r="D20" s="21"/>
      <c r="F20" s="21"/>
      <c r="G20" s="21"/>
      <c r="H20" s="21"/>
      <c r="J20" s="21"/>
      <c r="K20" s="21"/>
      <c r="M20" s="21"/>
      <c r="N20" s="21"/>
      <c r="O20" s="21"/>
      <c r="AD20" s="21"/>
      <c r="AF20" s="21"/>
    </row>
    <row r="21" spans="4:32" ht="15.75" customHeight="1">
      <c r="D21" s="21"/>
      <c r="F21" s="21"/>
      <c r="G21" s="21"/>
      <c r="H21" s="21"/>
      <c r="J21" s="21"/>
      <c r="K21" s="21"/>
      <c r="M21" s="21"/>
      <c r="N21" s="21"/>
      <c r="O21" s="21"/>
      <c r="AD21" s="21"/>
      <c r="AF21" s="21"/>
    </row>
    <row r="22" spans="4:32" ht="15.75" customHeight="1">
      <c r="D22" s="21"/>
      <c r="F22" s="21"/>
      <c r="G22" s="21"/>
      <c r="H22" s="21"/>
      <c r="J22" s="21"/>
      <c r="K22" s="21"/>
      <c r="M22" s="21"/>
      <c r="N22" s="21"/>
      <c r="O22" s="21"/>
      <c r="AD22" s="21"/>
      <c r="AF22" s="21"/>
    </row>
    <row r="23" spans="4:32" ht="15.75" customHeight="1">
      <c r="D23" s="21"/>
      <c r="F23" s="21"/>
      <c r="G23" s="21"/>
      <c r="H23" s="21"/>
      <c r="J23" s="21"/>
      <c r="K23" s="21"/>
      <c r="M23" s="21"/>
      <c r="N23" s="21"/>
      <c r="O23" s="21"/>
      <c r="AD23" s="21"/>
      <c r="AF23" s="21"/>
    </row>
    <row r="24" spans="4:32" ht="15.75" customHeight="1">
      <c r="D24" s="21"/>
      <c r="F24" s="21"/>
      <c r="G24" s="21"/>
      <c r="H24" s="21"/>
      <c r="J24" s="21"/>
      <c r="K24" s="21"/>
      <c r="M24" s="21"/>
      <c r="N24" s="21"/>
      <c r="O24" s="21"/>
      <c r="AD24" s="21"/>
      <c r="AF24" s="21"/>
    </row>
    <row r="25" spans="4:32" ht="15.75" customHeight="1">
      <c r="D25" s="21"/>
      <c r="F25" s="21"/>
      <c r="G25" s="21"/>
      <c r="H25" s="21"/>
      <c r="J25" s="21"/>
      <c r="K25" s="21"/>
      <c r="M25" s="21"/>
      <c r="N25" s="21"/>
      <c r="O25" s="21"/>
      <c r="AD25" s="21"/>
      <c r="AF25" s="21"/>
    </row>
    <row r="26" spans="4:32" ht="15.75" customHeight="1">
      <c r="D26" s="21"/>
      <c r="F26" s="21"/>
      <c r="G26" s="21"/>
      <c r="H26" s="21"/>
      <c r="J26" s="21"/>
      <c r="K26" s="21"/>
      <c r="M26" s="21"/>
      <c r="N26" s="21"/>
      <c r="O26" s="21"/>
      <c r="AD26" s="21"/>
      <c r="AF26" s="21"/>
    </row>
    <row r="27" spans="4:32" ht="15.75" customHeight="1">
      <c r="D27" s="21"/>
      <c r="F27" s="21"/>
      <c r="G27" s="21"/>
      <c r="H27" s="21"/>
      <c r="J27" s="21"/>
      <c r="K27" s="21"/>
      <c r="M27" s="21"/>
      <c r="N27" s="21"/>
      <c r="O27" s="21"/>
      <c r="AD27" s="21"/>
      <c r="AF27" s="21"/>
    </row>
    <row r="28" spans="4:32" ht="15.75" customHeight="1">
      <c r="D28" s="21"/>
      <c r="F28" s="21"/>
      <c r="G28" s="21"/>
      <c r="H28" s="21"/>
      <c r="J28" s="21"/>
      <c r="K28" s="21"/>
      <c r="M28" s="21"/>
      <c r="N28" s="21"/>
      <c r="O28" s="21"/>
      <c r="AD28" s="21"/>
      <c r="AF28" s="21"/>
    </row>
    <row r="29" spans="4:32" ht="15.75" customHeight="1">
      <c r="D29" s="21"/>
      <c r="F29" s="21"/>
      <c r="G29" s="21"/>
      <c r="H29" s="21"/>
      <c r="J29" s="21"/>
      <c r="K29" s="21"/>
      <c r="M29" s="21"/>
      <c r="N29" s="21"/>
      <c r="O29" s="21"/>
      <c r="AD29" s="21"/>
      <c r="AF29" s="21"/>
    </row>
    <row r="30" spans="4:32" ht="15.75" customHeight="1">
      <c r="D30" s="21"/>
      <c r="F30" s="21"/>
      <c r="G30" s="21"/>
      <c r="H30" s="21"/>
      <c r="J30" s="21"/>
      <c r="K30" s="21"/>
      <c r="M30" s="21"/>
      <c r="N30" s="21"/>
      <c r="O30" s="21"/>
      <c r="AD30" s="21"/>
      <c r="AF30" s="21"/>
    </row>
    <row r="31" spans="4:32" ht="15.75" customHeight="1">
      <c r="D31" s="21"/>
      <c r="F31" s="21"/>
      <c r="G31" s="21"/>
      <c r="H31" s="21"/>
      <c r="J31" s="21"/>
      <c r="K31" s="21"/>
      <c r="M31" s="21"/>
      <c r="N31" s="21"/>
      <c r="O31" s="21"/>
      <c r="AD31" s="21"/>
      <c r="AF31" s="21"/>
    </row>
    <row r="32" spans="4:32" ht="15.75" customHeight="1">
      <c r="D32" s="21"/>
      <c r="F32" s="21"/>
      <c r="G32" s="21"/>
      <c r="H32" s="21"/>
      <c r="J32" s="21"/>
      <c r="K32" s="21"/>
      <c r="M32" s="21"/>
      <c r="N32" s="21"/>
      <c r="O32" s="21"/>
      <c r="AD32" s="21"/>
      <c r="AF32" s="21"/>
    </row>
    <row r="33" spans="4:32" ht="15.75" customHeight="1">
      <c r="D33" s="21"/>
      <c r="F33" s="21"/>
      <c r="G33" s="21"/>
      <c r="H33" s="21"/>
      <c r="J33" s="21"/>
      <c r="K33" s="21"/>
      <c r="M33" s="21"/>
      <c r="N33" s="21"/>
      <c r="O33" s="21"/>
      <c r="AD33" s="21"/>
      <c r="AF33" s="21"/>
    </row>
    <row r="34" spans="4:32" ht="15.75" customHeight="1">
      <c r="D34" s="21"/>
      <c r="F34" s="21"/>
      <c r="G34" s="21"/>
      <c r="H34" s="21"/>
      <c r="J34" s="21"/>
      <c r="K34" s="21"/>
      <c r="M34" s="21"/>
      <c r="N34" s="21"/>
      <c r="O34" s="21"/>
      <c r="AD34" s="21"/>
      <c r="AF34" s="21"/>
    </row>
    <row r="35" spans="4:32" ht="15.75" customHeight="1">
      <c r="D35" s="21"/>
      <c r="F35" s="21"/>
      <c r="G35" s="21"/>
      <c r="H35" s="21"/>
      <c r="J35" s="21"/>
      <c r="K35" s="21"/>
      <c r="M35" s="21"/>
      <c r="N35" s="21"/>
      <c r="O35" s="21"/>
      <c r="AD35" s="21"/>
      <c r="AF35" s="21"/>
    </row>
    <row r="36" spans="4:32" ht="15.75" customHeight="1">
      <c r="D36" s="21"/>
      <c r="F36" s="21"/>
      <c r="G36" s="21"/>
      <c r="H36" s="21"/>
      <c r="J36" s="21"/>
      <c r="K36" s="21"/>
      <c r="M36" s="21"/>
      <c r="N36" s="21"/>
      <c r="O36" s="21"/>
      <c r="AD36" s="21"/>
      <c r="AF36" s="21"/>
    </row>
    <row r="37" spans="4:32" ht="15.75" customHeight="1">
      <c r="D37" s="21"/>
      <c r="F37" s="21"/>
      <c r="G37" s="21"/>
      <c r="H37" s="21"/>
      <c r="J37" s="21"/>
      <c r="K37" s="21"/>
      <c r="M37" s="21"/>
      <c r="N37" s="21"/>
      <c r="O37" s="21"/>
      <c r="AD37" s="21"/>
      <c r="AF37" s="21"/>
    </row>
    <row r="38" spans="4:32" ht="15.75" customHeight="1">
      <c r="D38" s="21"/>
      <c r="F38" s="21"/>
      <c r="G38" s="21"/>
      <c r="H38" s="21"/>
      <c r="J38" s="21"/>
      <c r="K38" s="21"/>
      <c r="M38" s="21"/>
      <c r="N38" s="21"/>
      <c r="O38" s="21"/>
      <c r="AD38" s="21"/>
      <c r="AF38" s="21"/>
    </row>
    <row r="39" spans="4:32" ht="15.75" customHeight="1">
      <c r="D39" s="21"/>
      <c r="F39" s="21"/>
      <c r="G39" s="21"/>
      <c r="H39" s="21"/>
      <c r="J39" s="21"/>
      <c r="K39" s="21"/>
      <c r="M39" s="21"/>
      <c r="N39" s="21"/>
      <c r="O39" s="21"/>
      <c r="AD39" s="21"/>
      <c r="AF39" s="21"/>
    </row>
    <row r="40" spans="4:32" ht="15.75" customHeight="1">
      <c r="D40" s="21"/>
      <c r="F40" s="21"/>
      <c r="G40" s="21"/>
      <c r="H40" s="21"/>
      <c r="J40" s="21"/>
      <c r="K40" s="21"/>
      <c r="M40" s="21"/>
      <c r="N40" s="21"/>
      <c r="O40" s="21"/>
      <c r="AD40" s="21"/>
      <c r="AF40" s="21"/>
    </row>
    <row r="41" spans="4:32" ht="15.75" customHeight="1">
      <c r="D41" s="21"/>
      <c r="F41" s="21"/>
      <c r="G41" s="21"/>
      <c r="H41" s="21"/>
      <c r="J41" s="21"/>
      <c r="K41" s="21"/>
      <c r="M41" s="21"/>
      <c r="N41" s="21"/>
      <c r="O41" s="21"/>
      <c r="AD41" s="21"/>
      <c r="AF41" s="21"/>
    </row>
    <row r="42" spans="4:32" ht="15.75" customHeight="1">
      <c r="D42" s="21"/>
      <c r="F42" s="21"/>
      <c r="G42" s="21"/>
      <c r="H42" s="21"/>
      <c r="J42" s="21"/>
      <c r="K42" s="21"/>
      <c r="M42" s="21"/>
      <c r="N42" s="21"/>
      <c r="O42" s="21"/>
      <c r="AD42" s="21"/>
      <c r="AF42" s="21"/>
    </row>
    <row r="43" spans="4:32" ht="15.75" customHeight="1">
      <c r="D43" s="21"/>
      <c r="F43" s="21"/>
      <c r="G43" s="21"/>
      <c r="H43" s="21"/>
      <c r="J43" s="21"/>
      <c r="K43" s="21"/>
      <c r="M43" s="21"/>
      <c r="N43" s="21"/>
      <c r="O43" s="21"/>
      <c r="AD43" s="21"/>
      <c r="AF43" s="21"/>
    </row>
    <row r="44" spans="4:32" ht="15.75" customHeight="1">
      <c r="D44" s="21"/>
      <c r="F44" s="21"/>
      <c r="G44" s="21"/>
      <c r="H44" s="21"/>
      <c r="J44" s="21"/>
      <c r="K44" s="21"/>
      <c r="M44" s="21"/>
      <c r="N44" s="21"/>
      <c r="O44" s="21"/>
      <c r="AD44" s="21"/>
      <c r="AF44" s="21"/>
    </row>
    <row r="45" spans="4:32" ht="15.75" customHeight="1">
      <c r="D45" s="21"/>
      <c r="F45" s="21"/>
      <c r="G45" s="21"/>
      <c r="H45" s="21"/>
      <c r="J45" s="21"/>
      <c r="K45" s="21"/>
      <c r="M45" s="21"/>
      <c r="N45" s="21"/>
      <c r="O45" s="21"/>
      <c r="AD45" s="21"/>
      <c r="AF45" s="21"/>
    </row>
    <row r="46" spans="4:32" ht="15.75" customHeight="1">
      <c r="D46" s="21"/>
      <c r="F46" s="21"/>
      <c r="G46" s="21"/>
      <c r="H46" s="21"/>
      <c r="J46" s="21"/>
      <c r="K46" s="21"/>
      <c r="M46" s="21"/>
      <c r="N46" s="21"/>
      <c r="O46" s="21"/>
      <c r="AD46" s="21"/>
      <c r="AF46" s="21"/>
    </row>
    <row r="47" spans="4:32" ht="15.75" customHeight="1">
      <c r="D47" s="21"/>
      <c r="F47" s="21"/>
      <c r="G47" s="21"/>
      <c r="H47" s="21"/>
      <c r="J47" s="21"/>
      <c r="K47" s="21"/>
      <c r="M47" s="21"/>
      <c r="N47" s="21"/>
      <c r="O47" s="21"/>
      <c r="AD47" s="21"/>
      <c r="AF47" s="21"/>
    </row>
    <row r="48" spans="4:32" ht="15.75" customHeight="1">
      <c r="D48" s="21"/>
      <c r="F48" s="21"/>
      <c r="G48" s="21"/>
      <c r="H48" s="21"/>
      <c r="J48" s="21"/>
      <c r="K48" s="21"/>
      <c r="M48" s="21"/>
      <c r="N48" s="21"/>
      <c r="O48" s="21"/>
      <c r="AD48" s="21"/>
      <c r="AF48" s="21"/>
    </row>
    <row r="49" spans="4:32" ht="15.75" customHeight="1">
      <c r="D49" s="21"/>
      <c r="F49" s="21"/>
      <c r="G49" s="21"/>
      <c r="H49" s="21"/>
      <c r="J49" s="21"/>
      <c r="K49" s="21"/>
      <c r="M49" s="21"/>
      <c r="N49" s="21"/>
      <c r="O49" s="21"/>
      <c r="AD49" s="21"/>
      <c r="AF49" s="21"/>
    </row>
    <row r="50" spans="4:32" ht="15.75" customHeight="1">
      <c r="D50" s="21"/>
      <c r="F50" s="21"/>
      <c r="G50" s="21"/>
      <c r="H50" s="21"/>
      <c r="J50" s="21"/>
      <c r="K50" s="21"/>
      <c r="M50" s="21"/>
      <c r="N50" s="21"/>
      <c r="O50" s="21"/>
      <c r="AD50" s="21"/>
      <c r="AF50" s="21"/>
    </row>
    <row r="51" spans="4:32" ht="15.75" customHeight="1">
      <c r="D51" s="21"/>
      <c r="F51" s="21"/>
      <c r="G51" s="21"/>
      <c r="H51" s="21"/>
      <c r="J51" s="21"/>
      <c r="K51" s="21"/>
      <c r="M51" s="21"/>
      <c r="N51" s="21"/>
      <c r="O51" s="21"/>
      <c r="AD51" s="21"/>
      <c r="AF51" s="21"/>
    </row>
    <row r="52" spans="4:32" ht="15.75" customHeight="1">
      <c r="D52" s="21"/>
      <c r="F52" s="21"/>
      <c r="G52" s="21"/>
      <c r="H52" s="21"/>
      <c r="J52" s="21"/>
      <c r="K52" s="21"/>
      <c r="M52" s="21"/>
      <c r="N52" s="21"/>
      <c r="O52" s="21"/>
      <c r="AD52" s="21"/>
      <c r="AF52" s="21"/>
    </row>
    <row r="53" spans="4:32" ht="15.75" customHeight="1">
      <c r="D53" s="21"/>
      <c r="F53" s="21"/>
      <c r="G53" s="21"/>
      <c r="H53" s="21"/>
      <c r="J53" s="21"/>
      <c r="K53" s="21"/>
      <c r="M53" s="21"/>
      <c r="N53" s="21"/>
      <c r="O53" s="21"/>
      <c r="AD53" s="21"/>
      <c r="AF53" s="21"/>
    </row>
    <row r="54" spans="4:32" ht="15.75" customHeight="1">
      <c r="D54" s="21"/>
      <c r="F54" s="21"/>
      <c r="G54" s="21"/>
      <c r="H54" s="21"/>
      <c r="J54" s="21"/>
      <c r="K54" s="21"/>
      <c r="M54" s="21"/>
      <c r="N54" s="21"/>
      <c r="O54" s="21"/>
      <c r="AD54" s="21"/>
      <c r="AF54" s="21"/>
    </row>
    <row r="55" spans="4:32" ht="15.75" customHeight="1">
      <c r="D55" s="21"/>
      <c r="F55" s="21"/>
      <c r="G55" s="21"/>
      <c r="H55" s="21"/>
      <c r="J55" s="21"/>
      <c r="K55" s="21"/>
      <c r="M55" s="21"/>
      <c r="N55" s="21"/>
      <c r="O55" s="21"/>
      <c r="AD55" s="21"/>
      <c r="AF55" s="21"/>
    </row>
    <row r="56" spans="4:32" ht="15.75" customHeight="1">
      <c r="D56" s="21"/>
      <c r="F56" s="21"/>
      <c r="G56" s="21"/>
      <c r="H56" s="21"/>
      <c r="J56" s="21"/>
      <c r="K56" s="21"/>
      <c r="M56" s="21"/>
      <c r="N56" s="21"/>
      <c r="O56" s="21"/>
      <c r="AD56" s="21"/>
      <c r="AF56" s="21"/>
    </row>
    <row r="57" spans="4:32" ht="15.75" customHeight="1">
      <c r="D57" s="21"/>
      <c r="F57" s="21"/>
      <c r="G57" s="21"/>
      <c r="H57" s="21"/>
      <c r="J57" s="21"/>
      <c r="K57" s="21"/>
      <c r="M57" s="21"/>
      <c r="N57" s="21"/>
      <c r="O57" s="21"/>
      <c r="AD57" s="21"/>
      <c r="AF57" s="21"/>
    </row>
    <row r="58" spans="4:32" ht="15.75" customHeight="1">
      <c r="D58" s="21"/>
      <c r="F58" s="21"/>
      <c r="G58" s="21"/>
      <c r="H58" s="21"/>
      <c r="J58" s="21"/>
      <c r="K58" s="21"/>
      <c r="M58" s="21"/>
      <c r="N58" s="21"/>
      <c r="O58" s="21"/>
      <c r="AD58" s="21"/>
      <c r="AF58" s="21"/>
    </row>
    <row r="59" spans="4:32" ht="15.75" customHeight="1">
      <c r="D59" s="21"/>
      <c r="F59" s="21"/>
      <c r="G59" s="21"/>
      <c r="H59" s="21"/>
      <c r="J59" s="21"/>
      <c r="K59" s="21"/>
      <c r="M59" s="21"/>
      <c r="N59" s="21"/>
      <c r="O59" s="21"/>
      <c r="AD59" s="21"/>
      <c r="AF59" s="21"/>
    </row>
    <row r="60" spans="4:32" ht="15.75" customHeight="1">
      <c r="D60" s="21"/>
      <c r="F60" s="21"/>
      <c r="G60" s="21"/>
      <c r="H60" s="21"/>
      <c r="J60" s="21"/>
      <c r="K60" s="21"/>
      <c r="M60" s="21"/>
      <c r="N60" s="21"/>
      <c r="O60" s="21"/>
      <c r="AD60" s="21"/>
      <c r="AF60" s="21"/>
    </row>
    <row r="61" spans="4:32" ht="15.75" customHeight="1">
      <c r="D61" s="21"/>
      <c r="F61" s="21"/>
      <c r="G61" s="21"/>
      <c r="H61" s="21"/>
      <c r="J61" s="21"/>
      <c r="K61" s="21"/>
      <c r="M61" s="21"/>
      <c r="N61" s="21"/>
      <c r="O61" s="21"/>
      <c r="AD61" s="21"/>
      <c r="AF61" s="21"/>
    </row>
    <row r="62" spans="4:32" ht="15.75" customHeight="1">
      <c r="D62" s="21"/>
      <c r="F62" s="21"/>
      <c r="G62" s="21"/>
      <c r="H62" s="21"/>
      <c r="J62" s="21"/>
      <c r="K62" s="21"/>
      <c r="M62" s="21"/>
      <c r="N62" s="21"/>
      <c r="O62" s="21"/>
      <c r="AD62" s="21"/>
      <c r="AF62" s="21"/>
    </row>
    <row r="63" spans="4:32" ht="15.75" customHeight="1">
      <c r="D63" s="21"/>
      <c r="F63" s="21"/>
      <c r="G63" s="21"/>
      <c r="H63" s="21"/>
      <c r="J63" s="21"/>
      <c r="K63" s="21"/>
      <c r="M63" s="21"/>
      <c r="N63" s="21"/>
      <c r="O63" s="21"/>
      <c r="AD63" s="21"/>
      <c r="AF63" s="21"/>
    </row>
    <row r="64" spans="4:32" ht="15.75" customHeight="1">
      <c r="D64" s="21"/>
      <c r="F64" s="21"/>
      <c r="G64" s="21"/>
      <c r="H64" s="21"/>
      <c r="J64" s="21"/>
      <c r="K64" s="21"/>
      <c r="M64" s="21"/>
      <c r="N64" s="21"/>
      <c r="O64" s="21"/>
      <c r="AD64" s="21"/>
      <c r="AF64" s="21"/>
    </row>
    <row r="65" spans="4:32" ht="15.75" customHeight="1">
      <c r="D65" s="21"/>
      <c r="F65" s="21"/>
      <c r="G65" s="21"/>
      <c r="H65" s="21"/>
      <c r="J65" s="21"/>
      <c r="K65" s="21"/>
      <c r="M65" s="21"/>
      <c r="N65" s="21"/>
      <c r="O65" s="21"/>
      <c r="AD65" s="21"/>
      <c r="AF65" s="21"/>
    </row>
    <row r="66" spans="4:32" ht="15.75" customHeight="1">
      <c r="D66" s="21"/>
      <c r="F66" s="21"/>
      <c r="G66" s="21"/>
      <c r="H66" s="21"/>
      <c r="J66" s="21"/>
      <c r="K66" s="21"/>
      <c r="M66" s="21"/>
      <c r="N66" s="21"/>
      <c r="O66" s="21"/>
      <c r="AD66" s="21"/>
      <c r="AF66" s="21"/>
    </row>
    <row r="67" spans="4:32" ht="15.75" customHeight="1">
      <c r="D67" s="21"/>
      <c r="F67" s="21"/>
      <c r="G67" s="21"/>
      <c r="H67" s="21"/>
      <c r="J67" s="21"/>
      <c r="K67" s="21"/>
      <c r="M67" s="21"/>
      <c r="N67" s="21"/>
      <c r="O67" s="21"/>
      <c r="AD67" s="21"/>
      <c r="AF67" s="21"/>
    </row>
    <row r="68" spans="4:32" ht="15.75" customHeight="1">
      <c r="D68" s="21"/>
      <c r="F68" s="21"/>
      <c r="G68" s="21"/>
      <c r="H68" s="21"/>
      <c r="J68" s="21"/>
      <c r="K68" s="21"/>
      <c r="M68" s="21"/>
      <c r="N68" s="21"/>
      <c r="O68" s="21"/>
      <c r="AD68" s="21"/>
      <c r="AF68" s="21"/>
    </row>
    <row r="69" spans="4:32" ht="15.75" customHeight="1">
      <c r="D69" s="21"/>
      <c r="F69" s="21"/>
      <c r="G69" s="21"/>
      <c r="H69" s="21"/>
      <c r="J69" s="21"/>
      <c r="K69" s="21"/>
      <c r="M69" s="21"/>
      <c r="N69" s="21"/>
      <c r="O69" s="21"/>
      <c r="AD69" s="21"/>
      <c r="AF69" s="21"/>
    </row>
    <row r="70" spans="4:32" ht="15.75" customHeight="1">
      <c r="D70" s="21"/>
      <c r="F70" s="21"/>
      <c r="G70" s="21"/>
      <c r="H70" s="21"/>
      <c r="J70" s="21"/>
      <c r="K70" s="21"/>
      <c r="M70" s="21"/>
      <c r="N70" s="21"/>
      <c r="O70" s="21"/>
      <c r="AD70" s="21"/>
      <c r="AF70" s="21"/>
    </row>
    <row r="71" spans="4:32" ht="15.75" customHeight="1">
      <c r="D71" s="21"/>
      <c r="F71" s="21"/>
      <c r="G71" s="21"/>
      <c r="H71" s="21"/>
      <c r="J71" s="21"/>
      <c r="K71" s="21"/>
      <c r="M71" s="21"/>
      <c r="N71" s="21"/>
      <c r="O71" s="21"/>
      <c r="AD71" s="21"/>
      <c r="AF71" s="21"/>
    </row>
    <row r="72" spans="4:32" ht="15.75" customHeight="1">
      <c r="D72" s="21"/>
      <c r="F72" s="21"/>
      <c r="G72" s="21"/>
      <c r="H72" s="21"/>
      <c r="J72" s="21"/>
      <c r="K72" s="21"/>
      <c r="M72" s="21"/>
      <c r="N72" s="21"/>
      <c r="O72" s="21"/>
      <c r="AD72" s="21"/>
      <c r="AF72" s="21"/>
    </row>
    <row r="73" spans="4:32" ht="15.75" customHeight="1">
      <c r="D73" s="21"/>
      <c r="F73" s="21"/>
      <c r="G73" s="21"/>
      <c r="H73" s="21"/>
      <c r="J73" s="21"/>
      <c r="K73" s="21"/>
      <c r="M73" s="21"/>
      <c r="N73" s="21"/>
      <c r="O73" s="21"/>
      <c r="AD73" s="21"/>
      <c r="AF73" s="21"/>
    </row>
    <row r="74" spans="4:32" ht="15.75" customHeight="1">
      <c r="D74" s="21"/>
      <c r="F74" s="21"/>
      <c r="G74" s="21"/>
      <c r="H74" s="21"/>
      <c r="J74" s="21"/>
      <c r="K74" s="21"/>
      <c r="M74" s="21"/>
      <c r="N74" s="21"/>
      <c r="O74" s="21"/>
      <c r="AD74" s="21"/>
      <c r="AF74" s="21"/>
    </row>
    <row r="75" spans="4:32" ht="15.75" customHeight="1">
      <c r="D75" s="21"/>
      <c r="F75" s="21"/>
      <c r="G75" s="21"/>
      <c r="H75" s="21"/>
      <c r="J75" s="21"/>
      <c r="K75" s="21"/>
      <c r="M75" s="21"/>
      <c r="N75" s="21"/>
      <c r="O75" s="21"/>
      <c r="AD75" s="21"/>
      <c r="AF75" s="21"/>
    </row>
    <row r="76" spans="4:32" ht="15.75" customHeight="1">
      <c r="D76" s="21"/>
      <c r="F76" s="21"/>
      <c r="G76" s="21"/>
      <c r="H76" s="21"/>
      <c r="J76" s="21"/>
      <c r="K76" s="21"/>
      <c r="M76" s="21"/>
      <c r="N76" s="21"/>
      <c r="O76" s="21"/>
      <c r="AD76" s="21"/>
      <c r="AF76" s="21"/>
    </row>
    <row r="77" spans="4:32" ht="15.75" customHeight="1">
      <c r="D77" s="21"/>
      <c r="F77" s="21"/>
      <c r="G77" s="21"/>
      <c r="H77" s="21"/>
      <c r="J77" s="21"/>
      <c r="K77" s="21"/>
      <c r="M77" s="21"/>
      <c r="N77" s="21"/>
      <c r="O77" s="21"/>
      <c r="AD77" s="21"/>
      <c r="AF77" s="21"/>
    </row>
    <row r="78" spans="4:32" ht="15.75" customHeight="1">
      <c r="D78" s="21"/>
      <c r="F78" s="21"/>
      <c r="G78" s="21"/>
      <c r="H78" s="21"/>
      <c r="J78" s="21"/>
      <c r="K78" s="21"/>
      <c r="M78" s="21"/>
      <c r="N78" s="21"/>
      <c r="O78" s="21"/>
      <c r="AD78" s="21"/>
      <c r="AF78" s="21"/>
    </row>
    <row r="79" spans="4:32" ht="15.75" customHeight="1">
      <c r="D79" s="21"/>
      <c r="F79" s="21"/>
      <c r="G79" s="21"/>
      <c r="H79" s="21"/>
      <c r="J79" s="21"/>
      <c r="K79" s="21"/>
      <c r="M79" s="21"/>
      <c r="N79" s="21"/>
      <c r="O79" s="21"/>
      <c r="AD79" s="21"/>
      <c r="AF79" s="21"/>
    </row>
    <row r="80" spans="4:32" ht="15.75" customHeight="1">
      <c r="D80" s="21"/>
      <c r="F80" s="21"/>
      <c r="G80" s="21"/>
      <c r="H80" s="21"/>
      <c r="J80" s="21"/>
      <c r="K80" s="21"/>
      <c r="M80" s="21"/>
      <c r="N80" s="21"/>
      <c r="O80" s="21"/>
      <c r="AD80" s="21"/>
      <c r="AF80" s="21"/>
    </row>
    <row r="81" spans="4:32" ht="15.75" customHeight="1">
      <c r="D81" s="21"/>
      <c r="F81" s="21"/>
      <c r="G81" s="21"/>
      <c r="H81" s="21"/>
      <c r="J81" s="21"/>
      <c r="K81" s="21"/>
      <c r="M81" s="21"/>
      <c r="N81" s="21"/>
      <c r="O81" s="21"/>
      <c r="AD81" s="21"/>
      <c r="AF81" s="21"/>
    </row>
    <row r="82" spans="4:32" ht="15.75" customHeight="1">
      <c r="D82" s="21"/>
      <c r="F82" s="21"/>
      <c r="G82" s="21"/>
      <c r="H82" s="21"/>
      <c r="J82" s="21"/>
      <c r="K82" s="21"/>
      <c r="M82" s="21"/>
      <c r="N82" s="21"/>
      <c r="O82" s="21"/>
      <c r="AD82" s="21"/>
      <c r="AF82" s="21"/>
    </row>
    <row r="83" spans="4:32" ht="15.75" customHeight="1">
      <c r="D83" s="21"/>
      <c r="F83" s="21"/>
      <c r="G83" s="21"/>
      <c r="H83" s="21"/>
      <c r="J83" s="21"/>
      <c r="K83" s="21"/>
      <c r="M83" s="21"/>
      <c r="N83" s="21"/>
      <c r="O83" s="21"/>
      <c r="AD83" s="21"/>
      <c r="AF83" s="21"/>
    </row>
    <row r="84" spans="4:32" ht="15.75" customHeight="1">
      <c r="D84" s="21"/>
      <c r="F84" s="21"/>
      <c r="G84" s="21"/>
      <c r="H84" s="21"/>
      <c r="J84" s="21"/>
      <c r="K84" s="21"/>
      <c r="M84" s="21"/>
      <c r="N84" s="21"/>
      <c r="O84" s="21"/>
      <c r="AD84" s="21"/>
      <c r="AF84" s="21"/>
    </row>
    <row r="85" spans="4:32" ht="15.75" customHeight="1">
      <c r="D85" s="21"/>
      <c r="F85" s="21"/>
      <c r="G85" s="21"/>
      <c r="H85" s="21"/>
      <c r="J85" s="21"/>
      <c r="K85" s="21"/>
      <c r="M85" s="21"/>
      <c r="N85" s="21"/>
      <c r="O85" s="21"/>
      <c r="AD85" s="21"/>
      <c r="AF85" s="21"/>
    </row>
    <row r="86" spans="4:32" ht="15.75" customHeight="1">
      <c r="D86" s="21"/>
      <c r="F86" s="21"/>
      <c r="G86" s="21"/>
      <c r="H86" s="21"/>
      <c r="J86" s="21"/>
      <c r="K86" s="21"/>
      <c r="M86" s="21"/>
      <c r="N86" s="21"/>
      <c r="O86" s="21"/>
      <c r="AD86" s="21"/>
      <c r="AF86" s="21"/>
    </row>
    <row r="87" spans="4:32" ht="15.75" customHeight="1">
      <c r="D87" s="21"/>
      <c r="F87" s="21"/>
      <c r="G87" s="21"/>
      <c r="H87" s="21"/>
      <c r="J87" s="21"/>
      <c r="K87" s="21"/>
      <c r="M87" s="21"/>
      <c r="N87" s="21"/>
      <c r="O87" s="21"/>
      <c r="AD87" s="21"/>
      <c r="AF87" s="21"/>
    </row>
    <row r="88" spans="4:32" ht="15.75" customHeight="1">
      <c r="D88" s="21"/>
      <c r="F88" s="21"/>
      <c r="G88" s="21"/>
      <c r="H88" s="21"/>
      <c r="J88" s="21"/>
      <c r="K88" s="21"/>
      <c r="M88" s="21"/>
      <c r="N88" s="21"/>
      <c r="O88" s="21"/>
      <c r="AD88" s="21"/>
      <c r="AF88" s="21"/>
    </row>
    <row r="89" spans="4:32" ht="15.75" customHeight="1">
      <c r="D89" s="21"/>
      <c r="F89" s="21"/>
      <c r="G89" s="21"/>
      <c r="H89" s="21"/>
      <c r="J89" s="21"/>
      <c r="K89" s="21"/>
      <c r="M89" s="21"/>
      <c r="N89" s="21"/>
      <c r="O89" s="21"/>
      <c r="AD89" s="21"/>
      <c r="AF89" s="21"/>
    </row>
    <row r="90" spans="4:32" ht="15.75" customHeight="1">
      <c r="D90" s="21"/>
      <c r="F90" s="21"/>
      <c r="G90" s="21"/>
      <c r="H90" s="21"/>
      <c r="J90" s="21"/>
      <c r="K90" s="21"/>
      <c r="M90" s="21"/>
      <c r="N90" s="21"/>
      <c r="O90" s="21"/>
      <c r="AD90" s="21"/>
      <c r="AF90" s="21"/>
    </row>
    <row r="91" spans="4:32" ht="15.75" customHeight="1">
      <c r="D91" s="21"/>
      <c r="F91" s="21"/>
      <c r="G91" s="21"/>
      <c r="H91" s="21"/>
      <c r="J91" s="21"/>
      <c r="K91" s="21"/>
      <c r="M91" s="21"/>
      <c r="N91" s="21"/>
      <c r="O91" s="21"/>
      <c r="AD91" s="21"/>
      <c r="AF91" s="21"/>
    </row>
    <row r="92" spans="4:32" ht="15.75" customHeight="1">
      <c r="D92" s="21"/>
      <c r="F92" s="21"/>
      <c r="G92" s="21"/>
      <c r="H92" s="21"/>
      <c r="J92" s="21"/>
      <c r="K92" s="21"/>
      <c r="M92" s="21"/>
      <c r="N92" s="21"/>
      <c r="O92" s="21"/>
      <c r="AD92" s="21"/>
      <c r="AF92" s="21"/>
    </row>
    <row r="93" spans="4:32" ht="15.75" customHeight="1">
      <c r="D93" s="21"/>
      <c r="F93" s="21"/>
      <c r="G93" s="21"/>
      <c r="H93" s="21"/>
      <c r="J93" s="21"/>
      <c r="K93" s="21"/>
      <c r="M93" s="21"/>
      <c r="N93" s="21"/>
      <c r="O93" s="21"/>
      <c r="AD93" s="21"/>
      <c r="AF93" s="21"/>
    </row>
    <row r="94" spans="4:32" ht="15.75" customHeight="1">
      <c r="D94" s="21"/>
      <c r="F94" s="21"/>
      <c r="G94" s="21"/>
      <c r="H94" s="21"/>
      <c r="J94" s="21"/>
      <c r="K94" s="21"/>
      <c r="M94" s="21"/>
      <c r="N94" s="21"/>
      <c r="O94" s="21"/>
      <c r="AD94" s="21"/>
      <c r="AF94" s="21"/>
    </row>
    <row r="95" spans="4:32" ht="15.75" customHeight="1">
      <c r="D95" s="21"/>
      <c r="F95" s="21"/>
      <c r="G95" s="21"/>
      <c r="H95" s="21"/>
      <c r="J95" s="21"/>
      <c r="K95" s="21"/>
      <c r="M95" s="21"/>
      <c r="N95" s="21"/>
      <c r="O95" s="21"/>
      <c r="AD95" s="21"/>
      <c r="AF95" s="21"/>
    </row>
    <row r="96" spans="4:32" ht="15.75" customHeight="1">
      <c r="D96" s="21"/>
      <c r="F96" s="21"/>
      <c r="G96" s="21"/>
      <c r="H96" s="21"/>
      <c r="J96" s="21"/>
      <c r="K96" s="21"/>
      <c r="M96" s="21"/>
      <c r="N96" s="21"/>
      <c r="O96" s="21"/>
      <c r="AD96" s="21"/>
      <c r="AF96" s="21"/>
    </row>
    <row r="97" spans="4:32" ht="15.75" customHeight="1">
      <c r="D97" s="21"/>
      <c r="F97" s="21"/>
      <c r="G97" s="21"/>
      <c r="H97" s="21"/>
      <c r="J97" s="21"/>
      <c r="K97" s="21"/>
      <c r="M97" s="21"/>
      <c r="N97" s="21"/>
      <c r="O97" s="21"/>
      <c r="AD97" s="21"/>
      <c r="AF97" s="21"/>
    </row>
    <row r="98" spans="4:32" ht="15.75" customHeight="1">
      <c r="D98" s="21"/>
      <c r="F98" s="21"/>
      <c r="G98" s="21"/>
      <c r="H98" s="21"/>
      <c r="J98" s="21"/>
      <c r="K98" s="21"/>
      <c r="M98" s="21"/>
      <c r="N98" s="21"/>
      <c r="O98" s="21"/>
      <c r="AD98" s="21"/>
      <c r="AF98" s="21"/>
    </row>
    <row r="99" spans="4:32" ht="15.75" customHeight="1">
      <c r="D99" s="21"/>
      <c r="F99" s="21"/>
      <c r="G99" s="21"/>
      <c r="H99" s="21"/>
      <c r="J99" s="21"/>
      <c r="K99" s="21"/>
      <c r="M99" s="21"/>
      <c r="N99" s="21"/>
      <c r="O99" s="21"/>
      <c r="AD99" s="21"/>
      <c r="AF99" s="21"/>
    </row>
    <row r="100" spans="4:32" ht="15.75" customHeight="1">
      <c r="D100" s="21"/>
      <c r="F100" s="21"/>
      <c r="G100" s="21"/>
      <c r="H100" s="21"/>
      <c r="J100" s="21"/>
      <c r="K100" s="21"/>
      <c r="M100" s="21"/>
      <c r="N100" s="21"/>
      <c r="O100" s="21"/>
      <c r="AD100" s="21"/>
      <c r="AF100" s="21"/>
    </row>
    <row r="101" spans="4:32" ht="15.75" customHeight="1">
      <c r="D101" s="21"/>
      <c r="F101" s="21"/>
      <c r="G101" s="21"/>
      <c r="H101" s="21"/>
      <c r="J101" s="21"/>
      <c r="K101" s="21"/>
      <c r="M101" s="21"/>
      <c r="N101" s="21"/>
      <c r="O101" s="21"/>
      <c r="AD101" s="21"/>
      <c r="AF101" s="21"/>
    </row>
    <row r="102" spans="4:32" ht="15.75" customHeight="1">
      <c r="D102" s="21"/>
      <c r="F102" s="21"/>
      <c r="G102" s="21"/>
      <c r="H102" s="21"/>
      <c r="J102" s="21"/>
      <c r="K102" s="21"/>
      <c r="M102" s="21"/>
      <c r="N102" s="21"/>
      <c r="O102" s="21"/>
      <c r="AD102" s="21"/>
      <c r="AF102" s="21"/>
    </row>
    <row r="103" spans="4:32" ht="15.75" customHeight="1">
      <c r="D103" s="21"/>
      <c r="F103" s="21"/>
      <c r="G103" s="21"/>
      <c r="H103" s="21"/>
      <c r="J103" s="21"/>
      <c r="K103" s="21"/>
      <c r="M103" s="21"/>
      <c r="N103" s="21"/>
      <c r="O103" s="21"/>
      <c r="AD103" s="21"/>
      <c r="AF103" s="21"/>
    </row>
    <row r="104" spans="4:32" ht="15.75" customHeight="1">
      <c r="D104" s="21"/>
      <c r="F104" s="21"/>
      <c r="G104" s="21"/>
      <c r="H104" s="21"/>
      <c r="J104" s="21"/>
      <c r="K104" s="21"/>
      <c r="M104" s="21"/>
      <c r="N104" s="21"/>
      <c r="O104" s="21"/>
      <c r="AD104" s="21"/>
      <c r="AF104" s="21"/>
    </row>
    <row r="105" spans="4:32" ht="15.75" customHeight="1">
      <c r="D105" s="21"/>
      <c r="F105" s="21"/>
      <c r="G105" s="21"/>
      <c r="H105" s="21"/>
      <c r="J105" s="21"/>
      <c r="K105" s="21"/>
      <c r="M105" s="21"/>
      <c r="N105" s="21"/>
      <c r="O105" s="21"/>
      <c r="AD105" s="21"/>
      <c r="AF105" s="21"/>
    </row>
    <row r="106" spans="4:32" ht="15.75" customHeight="1">
      <c r="D106" s="21"/>
      <c r="F106" s="21"/>
      <c r="G106" s="21"/>
      <c r="H106" s="21"/>
      <c r="J106" s="21"/>
      <c r="K106" s="21"/>
      <c r="M106" s="21"/>
      <c r="N106" s="21"/>
      <c r="O106" s="21"/>
      <c r="AD106" s="21"/>
      <c r="AF106" s="21"/>
    </row>
    <row r="107" spans="4:32" ht="15.75" customHeight="1">
      <c r="D107" s="21"/>
      <c r="F107" s="21"/>
      <c r="G107" s="21"/>
      <c r="H107" s="21"/>
      <c r="J107" s="21"/>
      <c r="K107" s="21"/>
      <c r="M107" s="21"/>
      <c r="N107" s="21"/>
      <c r="O107" s="21"/>
      <c r="AD107" s="21"/>
      <c r="AF107" s="21"/>
    </row>
    <row r="108" spans="4:32" ht="15.75" customHeight="1">
      <c r="D108" s="21"/>
      <c r="F108" s="21"/>
      <c r="G108" s="21"/>
      <c r="H108" s="21"/>
      <c r="J108" s="21"/>
      <c r="K108" s="21"/>
      <c r="M108" s="21"/>
      <c r="N108" s="21"/>
      <c r="O108" s="21"/>
      <c r="AD108" s="21"/>
      <c r="AF108" s="21"/>
    </row>
    <row r="109" spans="4:32" ht="15.75" customHeight="1">
      <c r="D109" s="21"/>
      <c r="F109" s="21"/>
      <c r="G109" s="21"/>
      <c r="H109" s="21"/>
      <c r="J109" s="21"/>
      <c r="K109" s="21"/>
      <c r="M109" s="21"/>
      <c r="N109" s="21"/>
      <c r="O109" s="21"/>
      <c r="AD109" s="21"/>
      <c r="AF109" s="21"/>
    </row>
    <row r="110" spans="4:32" ht="15.75" customHeight="1">
      <c r="D110" s="21"/>
      <c r="F110" s="21"/>
      <c r="G110" s="21"/>
      <c r="H110" s="21"/>
      <c r="J110" s="21"/>
      <c r="K110" s="21"/>
      <c r="M110" s="21"/>
      <c r="N110" s="21"/>
      <c r="O110" s="21"/>
      <c r="AD110" s="21"/>
      <c r="AF110" s="21"/>
    </row>
    <row r="111" spans="4:32" ht="15.75" customHeight="1">
      <c r="D111" s="21"/>
      <c r="F111" s="21"/>
      <c r="G111" s="21"/>
      <c r="H111" s="21"/>
      <c r="J111" s="21"/>
      <c r="K111" s="21"/>
      <c r="M111" s="21"/>
      <c r="N111" s="21"/>
      <c r="O111" s="21"/>
      <c r="AD111" s="21"/>
      <c r="AF111" s="21"/>
    </row>
    <row r="112" spans="4:32" ht="15.75" customHeight="1">
      <c r="D112" s="21"/>
      <c r="F112" s="21"/>
      <c r="G112" s="21"/>
      <c r="H112" s="21"/>
      <c r="J112" s="21"/>
      <c r="K112" s="21"/>
      <c r="M112" s="21"/>
      <c r="N112" s="21"/>
      <c r="O112" s="21"/>
      <c r="AD112" s="21"/>
      <c r="AF112" s="21"/>
    </row>
    <row r="113" spans="4:32" ht="15.75" customHeight="1">
      <c r="D113" s="21"/>
      <c r="F113" s="21"/>
      <c r="G113" s="21"/>
      <c r="H113" s="21"/>
      <c r="J113" s="21"/>
      <c r="K113" s="21"/>
      <c r="M113" s="21"/>
      <c r="N113" s="21"/>
      <c r="O113" s="21"/>
      <c r="AD113" s="21"/>
      <c r="AF113" s="21"/>
    </row>
    <row r="114" spans="4:32" ht="15.75" customHeight="1">
      <c r="D114" s="21"/>
      <c r="F114" s="21"/>
      <c r="G114" s="21"/>
      <c r="H114" s="21"/>
      <c r="J114" s="21"/>
      <c r="K114" s="21"/>
      <c r="M114" s="21"/>
      <c r="N114" s="21"/>
      <c r="O114" s="21"/>
      <c r="AD114" s="21"/>
      <c r="AF114" s="21"/>
    </row>
    <row r="115" spans="4:32" ht="15.75" customHeight="1">
      <c r="D115" s="21"/>
      <c r="F115" s="21"/>
      <c r="G115" s="21"/>
      <c r="H115" s="21"/>
      <c r="J115" s="21"/>
      <c r="K115" s="21"/>
      <c r="M115" s="21"/>
      <c r="N115" s="21"/>
      <c r="O115" s="21"/>
      <c r="AD115" s="21"/>
      <c r="AF115" s="21"/>
    </row>
    <row r="116" spans="4:32" ht="15.75" customHeight="1">
      <c r="D116" s="21"/>
      <c r="F116" s="21"/>
      <c r="G116" s="21"/>
      <c r="H116" s="21"/>
      <c r="J116" s="21"/>
      <c r="K116" s="21"/>
      <c r="M116" s="21"/>
      <c r="N116" s="21"/>
      <c r="O116" s="21"/>
      <c r="AD116" s="21"/>
      <c r="AF116" s="21"/>
    </row>
    <row r="117" spans="4:32" ht="15.75" customHeight="1">
      <c r="D117" s="21"/>
      <c r="F117" s="21"/>
      <c r="G117" s="21"/>
      <c r="H117" s="21"/>
      <c r="J117" s="21"/>
      <c r="K117" s="21"/>
      <c r="M117" s="21"/>
      <c r="N117" s="21"/>
      <c r="O117" s="21"/>
      <c r="AD117" s="21"/>
      <c r="AF117" s="21"/>
    </row>
    <row r="118" spans="4:32" ht="15.75" customHeight="1">
      <c r="D118" s="21"/>
      <c r="F118" s="21"/>
      <c r="G118" s="21"/>
      <c r="H118" s="21"/>
      <c r="J118" s="21"/>
      <c r="K118" s="21"/>
      <c r="M118" s="21"/>
      <c r="N118" s="21"/>
      <c r="O118" s="21"/>
      <c r="AD118" s="21"/>
      <c r="AF118" s="21"/>
    </row>
    <row r="119" spans="4:32" ht="15.75" customHeight="1">
      <c r="D119" s="21"/>
      <c r="F119" s="21"/>
      <c r="G119" s="21"/>
      <c r="H119" s="21"/>
      <c r="J119" s="21"/>
      <c r="K119" s="21"/>
      <c r="M119" s="21"/>
      <c r="N119" s="21"/>
      <c r="O119" s="21"/>
      <c r="AD119" s="21"/>
      <c r="AF119" s="21"/>
    </row>
    <row r="120" spans="4:32" ht="15.75" customHeight="1">
      <c r="D120" s="21"/>
      <c r="F120" s="21"/>
      <c r="G120" s="21"/>
      <c r="H120" s="21"/>
      <c r="J120" s="21"/>
      <c r="K120" s="21"/>
      <c r="M120" s="21"/>
      <c r="N120" s="21"/>
      <c r="O120" s="21"/>
      <c r="AD120" s="21"/>
      <c r="AF120" s="21"/>
    </row>
    <row r="121" spans="4:32" ht="15.75" customHeight="1">
      <c r="D121" s="21"/>
      <c r="F121" s="21"/>
      <c r="G121" s="21"/>
      <c r="H121" s="21"/>
      <c r="J121" s="21"/>
      <c r="K121" s="21"/>
      <c r="M121" s="21"/>
      <c r="N121" s="21"/>
      <c r="O121" s="21"/>
      <c r="AD121" s="21"/>
      <c r="AF121" s="21"/>
    </row>
    <row r="122" spans="4:32" ht="15.75" customHeight="1">
      <c r="D122" s="21"/>
      <c r="F122" s="21"/>
      <c r="G122" s="21"/>
      <c r="H122" s="21"/>
      <c r="J122" s="21"/>
      <c r="K122" s="21"/>
      <c r="M122" s="21"/>
      <c r="N122" s="21"/>
      <c r="O122" s="21"/>
      <c r="AD122" s="21"/>
      <c r="AF122" s="21"/>
    </row>
    <row r="123" spans="4:32" ht="15.75" customHeight="1">
      <c r="D123" s="21"/>
      <c r="F123" s="21"/>
      <c r="G123" s="21"/>
      <c r="H123" s="21"/>
      <c r="J123" s="21"/>
      <c r="K123" s="21"/>
      <c r="M123" s="21"/>
      <c r="N123" s="21"/>
      <c r="O123" s="21"/>
      <c r="AD123" s="21"/>
      <c r="AF123" s="21"/>
    </row>
    <row r="124" spans="4:32" ht="15.75" customHeight="1">
      <c r="D124" s="21"/>
      <c r="F124" s="21"/>
      <c r="G124" s="21"/>
      <c r="H124" s="21"/>
      <c r="J124" s="21"/>
      <c r="K124" s="21"/>
      <c r="M124" s="21"/>
      <c r="N124" s="21"/>
      <c r="O124" s="21"/>
      <c r="AD124" s="21"/>
      <c r="AF124" s="21"/>
    </row>
    <row r="125" spans="4:32" ht="15.75" customHeight="1">
      <c r="D125" s="21"/>
      <c r="F125" s="21"/>
      <c r="G125" s="21"/>
      <c r="H125" s="21"/>
      <c r="J125" s="21"/>
      <c r="K125" s="21"/>
      <c r="M125" s="21"/>
      <c r="N125" s="21"/>
      <c r="O125" s="21"/>
      <c r="AD125" s="21"/>
      <c r="AF125" s="21"/>
    </row>
    <row r="126" spans="4:32" ht="15.75" customHeight="1">
      <c r="D126" s="21"/>
      <c r="F126" s="21"/>
      <c r="G126" s="21"/>
      <c r="H126" s="21"/>
      <c r="J126" s="21"/>
      <c r="K126" s="21"/>
      <c r="M126" s="21"/>
      <c r="N126" s="21"/>
      <c r="O126" s="21"/>
      <c r="AD126" s="21"/>
      <c r="AF126" s="21"/>
    </row>
    <row r="127" spans="4:32" ht="15.75" customHeight="1">
      <c r="D127" s="21"/>
      <c r="F127" s="21"/>
      <c r="G127" s="21"/>
      <c r="H127" s="21"/>
      <c r="J127" s="21"/>
      <c r="K127" s="21"/>
      <c r="M127" s="21"/>
      <c r="N127" s="21"/>
      <c r="O127" s="21"/>
      <c r="AD127" s="21"/>
      <c r="AF127" s="21"/>
    </row>
    <row r="128" spans="4:32" ht="15.75" customHeight="1">
      <c r="D128" s="21"/>
      <c r="F128" s="21"/>
      <c r="G128" s="21"/>
      <c r="H128" s="21"/>
      <c r="J128" s="21"/>
      <c r="K128" s="21"/>
      <c r="M128" s="21"/>
      <c r="N128" s="21"/>
      <c r="O128" s="21"/>
      <c r="AD128" s="21"/>
      <c r="AF128" s="21"/>
    </row>
    <row r="129" spans="4:32" ht="15.75" customHeight="1">
      <c r="D129" s="21"/>
      <c r="F129" s="21"/>
      <c r="G129" s="21"/>
      <c r="H129" s="21"/>
      <c r="J129" s="21"/>
      <c r="K129" s="21"/>
      <c r="M129" s="21"/>
      <c r="N129" s="21"/>
      <c r="O129" s="21"/>
      <c r="AD129" s="21"/>
      <c r="AF129" s="21"/>
    </row>
    <row r="130" spans="4:32" ht="15.75" customHeight="1">
      <c r="D130" s="21"/>
      <c r="F130" s="21"/>
      <c r="G130" s="21"/>
      <c r="H130" s="21"/>
      <c r="J130" s="21"/>
      <c r="K130" s="21"/>
      <c r="M130" s="21"/>
      <c r="N130" s="21"/>
      <c r="O130" s="21"/>
      <c r="AD130" s="21"/>
      <c r="AF130" s="21"/>
    </row>
    <row r="131" spans="4:32" ht="15.75" customHeight="1">
      <c r="D131" s="21"/>
      <c r="F131" s="21"/>
      <c r="G131" s="21"/>
      <c r="H131" s="21"/>
      <c r="J131" s="21"/>
      <c r="K131" s="21"/>
      <c r="M131" s="21"/>
      <c r="N131" s="21"/>
      <c r="O131" s="21"/>
      <c r="AD131" s="21"/>
      <c r="AF131" s="21"/>
    </row>
    <row r="132" spans="4:32" ht="15.75" customHeight="1">
      <c r="D132" s="21"/>
      <c r="F132" s="21"/>
      <c r="G132" s="21"/>
      <c r="H132" s="21"/>
      <c r="J132" s="21"/>
      <c r="K132" s="21"/>
      <c r="M132" s="21"/>
      <c r="N132" s="21"/>
      <c r="O132" s="21"/>
      <c r="AD132" s="21"/>
      <c r="AF132" s="21"/>
    </row>
    <row r="133" spans="4:32" ht="15.75" customHeight="1">
      <c r="D133" s="21"/>
      <c r="F133" s="21"/>
      <c r="G133" s="21"/>
      <c r="H133" s="21"/>
      <c r="J133" s="21"/>
      <c r="K133" s="21"/>
      <c r="M133" s="21"/>
      <c r="N133" s="21"/>
      <c r="O133" s="21"/>
      <c r="AD133" s="21"/>
      <c r="AF133" s="21"/>
    </row>
    <row r="134" spans="4:32" ht="15.75" customHeight="1">
      <c r="D134" s="21"/>
      <c r="F134" s="21"/>
      <c r="G134" s="21"/>
      <c r="H134" s="21"/>
      <c r="J134" s="21"/>
      <c r="K134" s="21"/>
      <c r="M134" s="21"/>
      <c r="N134" s="21"/>
      <c r="O134" s="21"/>
      <c r="AD134" s="21"/>
      <c r="AF134" s="21"/>
    </row>
    <row r="135" spans="4:32" ht="15.75" customHeight="1">
      <c r="D135" s="21"/>
      <c r="F135" s="21"/>
      <c r="G135" s="21"/>
      <c r="H135" s="21"/>
      <c r="J135" s="21"/>
      <c r="K135" s="21"/>
      <c r="M135" s="21"/>
      <c r="N135" s="21"/>
      <c r="O135" s="21"/>
      <c r="AD135" s="21"/>
      <c r="AF135" s="21"/>
    </row>
    <row r="136" spans="4:32" ht="15.75" customHeight="1">
      <c r="D136" s="21"/>
      <c r="F136" s="21"/>
      <c r="G136" s="21"/>
      <c r="H136" s="21"/>
      <c r="J136" s="21"/>
      <c r="K136" s="21"/>
      <c r="M136" s="21"/>
      <c r="N136" s="21"/>
      <c r="O136" s="21"/>
      <c r="AD136" s="21"/>
      <c r="AF136" s="21"/>
    </row>
    <row r="137" spans="4:32" ht="15.75" customHeight="1">
      <c r="D137" s="21"/>
      <c r="F137" s="21"/>
      <c r="G137" s="21"/>
      <c r="H137" s="21"/>
      <c r="J137" s="21"/>
      <c r="K137" s="21"/>
      <c r="M137" s="21"/>
      <c r="N137" s="21"/>
      <c r="O137" s="21"/>
      <c r="AD137" s="21"/>
      <c r="AF137" s="21"/>
    </row>
    <row r="138" spans="4:32" ht="15.75" customHeight="1">
      <c r="D138" s="21"/>
      <c r="F138" s="21"/>
      <c r="G138" s="21"/>
      <c r="H138" s="21"/>
      <c r="J138" s="21"/>
      <c r="K138" s="21"/>
      <c r="M138" s="21"/>
      <c r="N138" s="21"/>
      <c r="O138" s="21"/>
      <c r="AD138" s="21"/>
      <c r="AF138" s="21"/>
    </row>
    <row r="139" spans="4:32" ht="15.75" customHeight="1">
      <c r="D139" s="21"/>
      <c r="F139" s="21"/>
      <c r="G139" s="21"/>
      <c r="H139" s="21"/>
      <c r="J139" s="21"/>
      <c r="K139" s="21"/>
      <c r="M139" s="21"/>
      <c r="N139" s="21"/>
      <c r="O139" s="21"/>
      <c r="AD139" s="21"/>
      <c r="AF139" s="21"/>
    </row>
    <row r="140" spans="4:32" ht="15.75" customHeight="1">
      <c r="D140" s="21"/>
      <c r="F140" s="21"/>
      <c r="G140" s="21"/>
      <c r="H140" s="21"/>
      <c r="J140" s="21"/>
      <c r="K140" s="21"/>
      <c r="M140" s="21"/>
      <c r="N140" s="21"/>
      <c r="O140" s="21"/>
      <c r="AD140" s="21"/>
      <c r="AF140" s="21"/>
    </row>
    <row r="141" spans="4:32" ht="15.75" customHeight="1">
      <c r="D141" s="21"/>
      <c r="F141" s="21"/>
      <c r="G141" s="21"/>
      <c r="H141" s="21"/>
      <c r="J141" s="21"/>
      <c r="K141" s="21"/>
      <c r="M141" s="21"/>
      <c r="N141" s="21"/>
      <c r="O141" s="21"/>
      <c r="AD141" s="21"/>
      <c r="AF141" s="21"/>
    </row>
    <row r="142" spans="4:32" ht="15.75" customHeight="1">
      <c r="D142" s="21"/>
      <c r="F142" s="21"/>
      <c r="G142" s="21"/>
      <c r="H142" s="21"/>
      <c r="J142" s="21"/>
      <c r="K142" s="21"/>
      <c r="M142" s="21"/>
      <c r="N142" s="21"/>
      <c r="O142" s="21"/>
      <c r="AD142" s="21"/>
      <c r="AF142" s="21"/>
    </row>
    <row r="143" spans="4:32" ht="15.75" customHeight="1">
      <c r="D143" s="21"/>
      <c r="F143" s="21"/>
      <c r="G143" s="21"/>
      <c r="H143" s="21"/>
      <c r="J143" s="21"/>
      <c r="K143" s="21"/>
      <c r="M143" s="21"/>
      <c r="N143" s="21"/>
      <c r="O143" s="21"/>
      <c r="AD143" s="21"/>
      <c r="AF143" s="21"/>
    </row>
    <row r="144" spans="4:32" ht="15.75" customHeight="1">
      <c r="D144" s="21"/>
      <c r="F144" s="21"/>
      <c r="G144" s="21"/>
      <c r="H144" s="21"/>
      <c r="J144" s="21"/>
      <c r="K144" s="21"/>
      <c r="M144" s="21"/>
      <c r="N144" s="21"/>
      <c r="O144" s="21"/>
      <c r="AD144" s="21"/>
      <c r="AF144" s="21"/>
    </row>
    <row r="145" spans="4:32" ht="15.75" customHeight="1">
      <c r="D145" s="21"/>
      <c r="F145" s="21"/>
      <c r="G145" s="21"/>
      <c r="H145" s="21"/>
      <c r="J145" s="21"/>
      <c r="K145" s="21"/>
      <c r="M145" s="21"/>
      <c r="N145" s="21"/>
      <c r="O145" s="21"/>
      <c r="AD145" s="21"/>
      <c r="AF145" s="21"/>
    </row>
    <row r="146" spans="4:32" ht="15.75" customHeight="1">
      <c r="D146" s="21"/>
      <c r="F146" s="21"/>
      <c r="G146" s="21"/>
      <c r="H146" s="21"/>
      <c r="J146" s="21"/>
      <c r="K146" s="21"/>
      <c r="M146" s="21"/>
      <c r="N146" s="21"/>
      <c r="O146" s="21"/>
      <c r="AD146" s="21"/>
      <c r="AF146" s="21"/>
    </row>
    <row r="147" spans="4:32" ht="15.75" customHeight="1">
      <c r="D147" s="21"/>
      <c r="F147" s="21"/>
      <c r="G147" s="21"/>
      <c r="H147" s="21"/>
      <c r="J147" s="21"/>
      <c r="K147" s="21"/>
      <c r="M147" s="21"/>
      <c r="N147" s="21"/>
      <c r="O147" s="21"/>
      <c r="AD147" s="21"/>
      <c r="AF147" s="21"/>
    </row>
    <row r="148" spans="4:32" ht="15.75" customHeight="1">
      <c r="D148" s="21"/>
      <c r="F148" s="21"/>
      <c r="G148" s="21"/>
      <c r="H148" s="21"/>
      <c r="J148" s="21"/>
      <c r="K148" s="21"/>
      <c r="M148" s="21"/>
      <c r="N148" s="21"/>
      <c r="O148" s="21"/>
      <c r="AD148" s="21"/>
      <c r="AF148" s="21"/>
    </row>
    <row r="149" spans="4:32" ht="15.75" customHeight="1">
      <c r="D149" s="21"/>
      <c r="F149" s="21"/>
      <c r="G149" s="21"/>
      <c r="H149" s="21"/>
      <c r="J149" s="21"/>
      <c r="K149" s="21"/>
      <c r="M149" s="21"/>
      <c r="N149" s="21"/>
      <c r="O149" s="21"/>
      <c r="AD149" s="21"/>
      <c r="AF149" s="21"/>
    </row>
    <row r="150" spans="4:32" ht="15.75" customHeight="1">
      <c r="D150" s="21"/>
      <c r="F150" s="21"/>
      <c r="G150" s="21"/>
      <c r="H150" s="21"/>
      <c r="J150" s="21"/>
      <c r="K150" s="21"/>
      <c r="M150" s="21"/>
      <c r="N150" s="21"/>
      <c r="O150" s="21"/>
      <c r="AD150" s="21"/>
      <c r="AF150" s="21"/>
    </row>
    <row r="151" spans="4:32" ht="15.75" customHeight="1">
      <c r="D151" s="21"/>
      <c r="F151" s="21"/>
      <c r="G151" s="21"/>
      <c r="H151" s="21"/>
      <c r="J151" s="21"/>
      <c r="K151" s="21"/>
      <c r="M151" s="21"/>
      <c r="N151" s="21"/>
      <c r="O151" s="21"/>
      <c r="AD151" s="21"/>
      <c r="AF151" s="21"/>
    </row>
    <row r="152" spans="4:32" ht="15.75" customHeight="1">
      <c r="D152" s="21"/>
      <c r="F152" s="21"/>
      <c r="G152" s="21"/>
      <c r="H152" s="21"/>
      <c r="J152" s="21"/>
      <c r="K152" s="21"/>
      <c r="M152" s="21"/>
      <c r="N152" s="21"/>
      <c r="O152" s="21"/>
      <c r="AD152" s="21"/>
      <c r="AF152" s="21"/>
    </row>
    <row r="153" spans="4:32" ht="15.75" customHeight="1">
      <c r="D153" s="21"/>
      <c r="F153" s="21"/>
      <c r="G153" s="21"/>
      <c r="H153" s="21"/>
      <c r="J153" s="21"/>
      <c r="K153" s="21"/>
      <c r="M153" s="21"/>
      <c r="N153" s="21"/>
      <c r="O153" s="21"/>
      <c r="AD153" s="21"/>
      <c r="AF153" s="21"/>
    </row>
    <row r="154" spans="4:32" ht="15.75" customHeight="1">
      <c r="D154" s="21"/>
      <c r="F154" s="21"/>
      <c r="G154" s="21"/>
      <c r="H154" s="21"/>
      <c r="J154" s="21"/>
      <c r="K154" s="21"/>
      <c r="M154" s="21"/>
      <c r="N154" s="21"/>
      <c r="O154" s="21"/>
      <c r="AD154" s="21"/>
      <c r="AF154" s="21"/>
    </row>
    <row r="155" spans="4:32" ht="15.75" customHeight="1">
      <c r="D155" s="21"/>
      <c r="F155" s="21"/>
      <c r="G155" s="21"/>
      <c r="H155" s="21"/>
      <c r="J155" s="21"/>
      <c r="K155" s="21"/>
      <c r="M155" s="21"/>
      <c r="N155" s="21"/>
      <c r="O155" s="21"/>
      <c r="AD155" s="21"/>
      <c r="AF155" s="21"/>
    </row>
    <row r="156" spans="4:32" ht="15.75" customHeight="1">
      <c r="D156" s="21"/>
      <c r="F156" s="21"/>
      <c r="G156" s="21"/>
      <c r="H156" s="21"/>
      <c r="J156" s="21"/>
      <c r="K156" s="21"/>
      <c r="M156" s="21"/>
      <c r="N156" s="21"/>
      <c r="O156" s="21"/>
      <c r="AD156" s="21"/>
      <c r="AF156" s="21"/>
    </row>
    <row r="157" spans="4:32" ht="15.75" customHeight="1">
      <c r="D157" s="21"/>
      <c r="F157" s="21"/>
      <c r="G157" s="21"/>
      <c r="H157" s="21"/>
      <c r="J157" s="21"/>
      <c r="K157" s="21"/>
      <c r="M157" s="21"/>
      <c r="N157" s="21"/>
      <c r="O157" s="21"/>
      <c r="AD157" s="21"/>
      <c r="AF157" s="21"/>
    </row>
    <row r="158" spans="4:32" ht="15.75" customHeight="1">
      <c r="D158" s="21"/>
      <c r="F158" s="21"/>
      <c r="G158" s="21"/>
      <c r="H158" s="21"/>
      <c r="J158" s="21"/>
      <c r="K158" s="21"/>
      <c r="M158" s="21"/>
      <c r="N158" s="21"/>
      <c r="O158" s="21"/>
      <c r="AD158" s="21"/>
      <c r="AF158" s="21"/>
    </row>
    <row r="159" spans="4:32" ht="15.75" customHeight="1">
      <c r="D159" s="21"/>
      <c r="F159" s="21"/>
      <c r="G159" s="21"/>
      <c r="H159" s="21"/>
      <c r="J159" s="21"/>
      <c r="K159" s="21"/>
      <c r="M159" s="21"/>
      <c r="N159" s="21"/>
      <c r="O159" s="21"/>
      <c r="AD159" s="21"/>
      <c r="AF159" s="21"/>
    </row>
    <row r="160" spans="4:32" ht="15.75" customHeight="1">
      <c r="D160" s="21"/>
      <c r="F160" s="21"/>
      <c r="G160" s="21"/>
      <c r="H160" s="21"/>
      <c r="J160" s="21"/>
      <c r="K160" s="21"/>
      <c r="M160" s="21"/>
      <c r="N160" s="21"/>
      <c r="O160" s="21"/>
      <c r="AD160" s="21"/>
      <c r="AF160" s="21"/>
    </row>
    <row r="161" spans="4:32" ht="15.75" customHeight="1">
      <c r="D161" s="21"/>
      <c r="F161" s="21"/>
      <c r="G161" s="21"/>
      <c r="H161" s="21"/>
      <c r="J161" s="21"/>
      <c r="K161" s="21"/>
      <c r="M161" s="21"/>
      <c r="N161" s="21"/>
      <c r="O161" s="21"/>
      <c r="AD161" s="21"/>
      <c r="AF161" s="21"/>
    </row>
    <row r="162" spans="4:32" ht="15.75" customHeight="1">
      <c r="D162" s="21"/>
      <c r="F162" s="21"/>
      <c r="G162" s="21"/>
      <c r="H162" s="21"/>
      <c r="J162" s="21"/>
      <c r="K162" s="21"/>
      <c r="M162" s="21"/>
      <c r="N162" s="21"/>
      <c r="O162" s="21"/>
      <c r="AD162" s="21"/>
      <c r="AF162" s="21"/>
    </row>
    <row r="163" spans="4:32" ht="15.75" customHeight="1">
      <c r="D163" s="21"/>
      <c r="F163" s="21"/>
      <c r="G163" s="21"/>
      <c r="H163" s="21"/>
      <c r="J163" s="21"/>
      <c r="K163" s="21"/>
      <c r="M163" s="21"/>
      <c r="N163" s="21"/>
      <c r="O163" s="21"/>
      <c r="AD163" s="21"/>
      <c r="AF163" s="21"/>
    </row>
    <row r="164" spans="4:32" ht="15.75" customHeight="1">
      <c r="D164" s="21"/>
      <c r="F164" s="21"/>
      <c r="G164" s="21"/>
      <c r="H164" s="21"/>
      <c r="J164" s="21"/>
      <c r="K164" s="21"/>
      <c r="M164" s="21"/>
      <c r="N164" s="21"/>
      <c r="O164" s="21"/>
      <c r="AD164" s="21"/>
      <c r="AF164" s="21"/>
    </row>
    <row r="165" spans="4:32" ht="15.75" customHeight="1">
      <c r="D165" s="21"/>
      <c r="F165" s="21"/>
      <c r="G165" s="21"/>
      <c r="H165" s="21"/>
      <c r="J165" s="21"/>
      <c r="K165" s="21"/>
      <c r="M165" s="21"/>
      <c r="N165" s="21"/>
      <c r="O165" s="21"/>
      <c r="AD165" s="21"/>
      <c r="AF165" s="21"/>
    </row>
    <row r="166" spans="4:32" ht="15.75" customHeight="1">
      <c r="D166" s="21"/>
      <c r="F166" s="21"/>
      <c r="G166" s="21"/>
      <c r="H166" s="21"/>
      <c r="J166" s="21"/>
      <c r="K166" s="21"/>
      <c r="M166" s="21"/>
      <c r="N166" s="21"/>
      <c r="O166" s="21"/>
      <c r="AD166" s="21"/>
      <c r="AF166" s="21"/>
    </row>
    <row r="167" spans="4:32" ht="15.75" customHeight="1">
      <c r="D167" s="21"/>
      <c r="F167" s="21"/>
      <c r="G167" s="21"/>
      <c r="H167" s="21"/>
      <c r="J167" s="21"/>
      <c r="K167" s="21"/>
      <c r="M167" s="21"/>
      <c r="N167" s="21"/>
      <c r="O167" s="21"/>
      <c r="AD167" s="21"/>
      <c r="AF167" s="21"/>
    </row>
    <row r="168" spans="4:32" ht="15.75" customHeight="1">
      <c r="D168" s="21"/>
      <c r="F168" s="21"/>
      <c r="G168" s="21"/>
      <c r="H168" s="21"/>
      <c r="J168" s="21"/>
      <c r="K168" s="21"/>
      <c r="M168" s="21"/>
      <c r="N168" s="21"/>
      <c r="O168" s="21"/>
      <c r="AD168" s="21"/>
      <c r="AF168" s="21"/>
    </row>
    <row r="169" spans="4:32" ht="15.75" customHeight="1">
      <c r="D169" s="21"/>
      <c r="F169" s="21"/>
      <c r="G169" s="21"/>
      <c r="H169" s="21"/>
      <c r="J169" s="21"/>
      <c r="K169" s="21"/>
      <c r="M169" s="21"/>
      <c r="N169" s="21"/>
      <c r="O169" s="21"/>
      <c r="AD169" s="21"/>
      <c r="AF169" s="21"/>
    </row>
    <row r="170" spans="4:32" ht="15.75" customHeight="1">
      <c r="D170" s="21"/>
      <c r="F170" s="21"/>
      <c r="G170" s="21"/>
      <c r="H170" s="21"/>
      <c r="J170" s="21"/>
      <c r="K170" s="21"/>
      <c r="M170" s="21"/>
      <c r="N170" s="21"/>
      <c r="O170" s="21"/>
      <c r="AD170" s="21"/>
      <c r="AF170" s="21"/>
    </row>
    <row r="171" spans="4:32" ht="15.75" customHeight="1">
      <c r="D171" s="21"/>
      <c r="F171" s="21"/>
      <c r="G171" s="21"/>
      <c r="H171" s="21"/>
      <c r="J171" s="21"/>
      <c r="K171" s="21"/>
      <c r="M171" s="21"/>
      <c r="N171" s="21"/>
      <c r="O171" s="21"/>
      <c r="AD171" s="21"/>
      <c r="AF171" s="21"/>
    </row>
    <row r="172" spans="4:32" ht="15.75" customHeight="1">
      <c r="D172" s="21"/>
      <c r="F172" s="21"/>
      <c r="G172" s="21"/>
      <c r="H172" s="21"/>
      <c r="J172" s="21"/>
      <c r="K172" s="21"/>
      <c r="M172" s="21"/>
      <c r="N172" s="21"/>
      <c r="O172" s="21"/>
      <c r="AD172" s="21"/>
      <c r="AF172" s="21"/>
    </row>
    <row r="173" spans="4:32" ht="15.75" customHeight="1">
      <c r="D173" s="21"/>
      <c r="F173" s="21"/>
      <c r="G173" s="21"/>
      <c r="H173" s="21"/>
      <c r="J173" s="21"/>
      <c r="K173" s="21"/>
      <c r="M173" s="21"/>
      <c r="N173" s="21"/>
      <c r="O173" s="21"/>
      <c r="AD173" s="21"/>
      <c r="AF173" s="21"/>
    </row>
    <row r="174" spans="4:32" ht="15.75" customHeight="1">
      <c r="D174" s="21"/>
      <c r="F174" s="21"/>
      <c r="G174" s="21"/>
      <c r="H174" s="21"/>
      <c r="J174" s="21"/>
      <c r="K174" s="21"/>
      <c r="M174" s="21"/>
      <c r="N174" s="21"/>
      <c r="O174" s="21"/>
      <c r="AD174" s="21"/>
      <c r="AF174" s="21"/>
    </row>
    <row r="175" spans="4:32" ht="15.75" customHeight="1">
      <c r="D175" s="21"/>
      <c r="F175" s="21"/>
      <c r="G175" s="21"/>
      <c r="H175" s="21"/>
      <c r="J175" s="21"/>
      <c r="K175" s="21"/>
      <c r="M175" s="21"/>
      <c r="N175" s="21"/>
      <c r="O175" s="21"/>
      <c r="AD175" s="21"/>
      <c r="AF175" s="21"/>
    </row>
    <row r="176" spans="4:32" ht="15.75" customHeight="1">
      <c r="D176" s="21"/>
      <c r="F176" s="21"/>
      <c r="G176" s="21"/>
      <c r="H176" s="21"/>
      <c r="J176" s="21"/>
      <c r="K176" s="21"/>
      <c r="M176" s="21"/>
      <c r="N176" s="21"/>
      <c r="O176" s="21"/>
      <c r="AD176" s="21"/>
      <c r="AF176" s="21"/>
    </row>
    <row r="177" spans="4:32" ht="15.75" customHeight="1">
      <c r="D177" s="21"/>
      <c r="F177" s="21"/>
      <c r="G177" s="21"/>
      <c r="H177" s="21"/>
      <c r="J177" s="21"/>
      <c r="K177" s="21"/>
      <c r="M177" s="21"/>
      <c r="N177" s="21"/>
      <c r="O177" s="21"/>
      <c r="AD177" s="21"/>
      <c r="AF177" s="21"/>
    </row>
    <row r="178" spans="4:32" ht="15.75" customHeight="1">
      <c r="D178" s="21"/>
      <c r="F178" s="21"/>
      <c r="G178" s="21"/>
      <c r="H178" s="21"/>
      <c r="J178" s="21"/>
      <c r="K178" s="21"/>
      <c r="M178" s="21"/>
      <c r="N178" s="21"/>
      <c r="O178" s="21"/>
      <c r="AD178" s="21"/>
      <c r="AF178" s="21"/>
    </row>
    <row r="179" spans="4:32" ht="15.75" customHeight="1">
      <c r="D179" s="21"/>
      <c r="F179" s="21"/>
      <c r="G179" s="21"/>
      <c r="H179" s="21"/>
      <c r="J179" s="21"/>
      <c r="K179" s="21"/>
      <c r="M179" s="21"/>
      <c r="N179" s="21"/>
      <c r="O179" s="21"/>
      <c r="AD179" s="21"/>
      <c r="AF179" s="21"/>
    </row>
    <row r="180" spans="4:32" ht="15.75" customHeight="1">
      <c r="D180" s="21"/>
      <c r="F180" s="21"/>
      <c r="G180" s="21"/>
      <c r="H180" s="21"/>
      <c r="J180" s="21"/>
      <c r="K180" s="21"/>
      <c r="M180" s="21"/>
      <c r="N180" s="21"/>
      <c r="O180" s="21"/>
      <c r="AD180" s="21"/>
      <c r="AF180" s="21"/>
    </row>
    <row r="181" spans="4:32" ht="15.75" customHeight="1">
      <c r="D181" s="21"/>
      <c r="F181" s="21"/>
      <c r="G181" s="21"/>
      <c r="H181" s="21"/>
      <c r="J181" s="21"/>
      <c r="K181" s="21"/>
      <c r="M181" s="21"/>
      <c r="N181" s="21"/>
      <c r="O181" s="21"/>
      <c r="AD181" s="21"/>
      <c r="AF181" s="21"/>
    </row>
    <row r="182" spans="4:32" ht="15.75" customHeight="1">
      <c r="D182" s="21"/>
      <c r="F182" s="21"/>
      <c r="G182" s="21"/>
      <c r="H182" s="21"/>
      <c r="J182" s="21"/>
      <c r="K182" s="21"/>
      <c r="M182" s="21"/>
      <c r="N182" s="21"/>
      <c r="O182" s="21"/>
      <c r="AD182" s="21"/>
      <c r="AF182" s="21"/>
    </row>
    <row r="183" spans="4:32" ht="15.75" customHeight="1">
      <c r="D183" s="21"/>
      <c r="F183" s="21"/>
      <c r="G183" s="21"/>
      <c r="H183" s="21"/>
      <c r="J183" s="21"/>
      <c r="K183" s="21"/>
      <c r="M183" s="21"/>
      <c r="N183" s="21"/>
      <c r="O183" s="21"/>
      <c r="AD183" s="21"/>
      <c r="AF183" s="21"/>
    </row>
    <row r="184" spans="4:32" ht="15.75" customHeight="1">
      <c r="D184" s="21"/>
      <c r="F184" s="21"/>
      <c r="G184" s="21"/>
      <c r="H184" s="21"/>
      <c r="J184" s="21"/>
      <c r="K184" s="21"/>
      <c r="M184" s="21"/>
      <c r="N184" s="21"/>
      <c r="O184" s="21"/>
      <c r="AD184" s="21"/>
      <c r="AF184" s="21"/>
    </row>
    <row r="185" spans="4:32" ht="15.75" customHeight="1">
      <c r="D185" s="21"/>
      <c r="F185" s="21"/>
      <c r="G185" s="21"/>
      <c r="H185" s="21"/>
      <c r="J185" s="21"/>
      <c r="K185" s="21"/>
      <c r="M185" s="21"/>
      <c r="N185" s="21"/>
      <c r="O185" s="21"/>
      <c r="AD185" s="21"/>
      <c r="AF185" s="21"/>
    </row>
    <row r="186" spans="4:32" ht="15.75" customHeight="1">
      <c r="D186" s="21"/>
      <c r="F186" s="21"/>
      <c r="G186" s="21"/>
      <c r="H186" s="21"/>
      <c r="J186" s="21"/>
      <c r="K186" s="21"/>
      <c r="M186" s="21"/>
      <c r="N186" s="21"/>
      <c r="O186" s="21"/>
      <c r="AD186" s="21"/>
      <c r="AF186" s="21"/>
    </row>
    <row r="187" spans="4:32" ht="15.75" customHeight="1">
      <c r="D187" s="21"/>
      <c r="F187" s="21"/>
      <c r="G187" s="21"/>
      <c r="H187" s="21"/>
      <c r="J187" s="21"/>
      <c r="K187" s="21"/>
      <c r="M187" s="21"/>
      <c r="N187" s="21"/>
      <c r="O187" s="21"/>
      <c r="AD187" s="21"/>
      <c r="AF187" s="21"/>
    </row>
    <row r="188" spans="4:32" ht="15.75" customHeight="1">
      <c r="D188" s="21"/>
      <c r="F188" s="21"/>
      <c r="G188" s="21"/>
      <c r="H188" s="21"/>
      <c r="J188" s="21"/>
      <c r="K188" s="21"/>
      <c r="M188" s="21"/>
      <c r="N188" s="21"/>
      <c r="O188" s="21"/>
      <c r="AD188" s="21"/>
      <c r="AF188" s="21"/>
    </row>
    <row r="189" spans="4:32" ht="15.75" customHeight="1">
      <c r="D189" s="21"/>
      <c r="F189" s="21"/>
      <c r="G189" s="21"/>
      <c r="H189" s="21"/>
      <c r="J189" s="21"/>
      <c r="K189" s="21"/>
      <c r="M189" s="21"/>
      <c r="N189" s="21"/>
      <c r="O189" s="21"/>
      <c r="AD189" s="21"/>
      <c r="AF189" s="21"/>
    </row>
    <row r="190" spans="4:32" ht="15.75" customHeight="1">
      <c r="D190" s="21"/>
      <c r="F190" s="21"/>
      <c r="G190" s="21"/>
      <c r="H190" s="21"/>
      <c r="J190" s="21"/>
      <c r="K190" s="21"/>
      <c r="M190" s="21"/>
      <c r="N190" s="21"/>
      <c r="O190" s="21"/>
      <c r="AD190" s="21"/>
      <c r="AF190" s="21"/>
    </row>
    <row r="191" spans="4:32" ht="15.75" customHeight="1">
      <c r="D191" s="21"/>
      <c r="F191" s="21"/>
      <c r="G191" s="21"/>
      <c r="H191" s="21"/>
      <c r="J191" s="21"/>
      <c r="K191" s="21"/>
      <c r="M191" s="21"/>
      <c r="N191" s="21"/>
      <c r="O191" s="21"/>
      <c r="AD191" s="21"/>
      <c r="AF191" s="21"/>
    </row>
    <row r="192" spans="4:32" ht="15.75" customHeight="1">
      <c r="D192" s="21"/>
      <c r="F192" s="21"/>
      <c r="G192" s="21"/>
      <c r="H192" s="21"/>
      <c r="J192" s="21"/>
      <c r="K192" s="21"/>
      <c r="M192" s="21"/>
      <c r="N192" s="21"/>
      <c r="O192" s="21"/>
      <c r="AD192" s="21"/>
      <c r="AF192" s="21"/>
    </row>
    <row r="193" spans="4:32" ht="15.75" customHeight="1">
      <c r="D193" s="21"/>
      <c r="F193" s="21"/>
      <c r="G193" s="21"/>
      <c r="H193" s="21"/>
      <c r="J193" s="21"/>
      <c r="K193" s="21"/>
      <c r="M193" s="21"/>
      <c r="N193" s="21"/>
      <c r="O193" s="21"/>
      <c r="AD193" s="21"/>
      <c r="AF193" s="21"/>
    </row>
    <row r="194" spans="4:32" ht="15.75" customHeight="1">
      <c r="D194" s="21"/>
      <c r="F194" s="21"/>
      <c r="G194" s="21"/>
      <c r="H194" s="21"/>
      <c r="J194" s="21"/>
      <c r="K194" s="21"/>
      <c r="M194" s="21"/>
      <c r="N194" s="21"/>
      <c r="O194" s="21"/>
      <c r="AD194" s="21"/>
      <c r="AF194" s="21"/>
    </row>
    <row r="195" spans="4:32" ht="15.75" customHeight="1">
      <c r="D195" s="21"/>
      <c r="F195" s="21"/>
      <c r="G195" s="21"/>
      <c r="H195" s="21"/>
      <c r="J195" s="21"/>
      <c r="K195" s="21"/>
      <c r="M195" s="21"/>
      <c r="N195" s="21"/>
      <c r="O195" s="21"/>
      <c r="AD195" s="21"/>
      <c r="AF195" s="21"/>
    </row>
    <row r="196" spans="4:32" ht="15.75" customHeight="1">
      <c r="D196" s="21"/>
      <c r="F196" s="21"/>
      <c r="G196" s="21"/>
      <c r="H196" s="21"/>
      <c r="J196" s="21"/>
      <c r="K196" s="21"/>
      <c r="M196" s="21"/>
      <c r="N196" s="21"/>
      <c r="O196" s="21"/>
      <c r="AD196" s="21"/>
      <c r="AF196" s="21"/>
    </row>
    <row r="197" spans="4:32" ht="15.75" customHeight="1">
      <c r="D197" s="21"/>
      <c r="F197" s="21"/>
      <c r="G197" s="21"/>
      <c r="H197" s="21"/>
      <c r="J197" s="21"/>
      <c r="K197" s="21"/>
      <c r="M197" s="21"/>
      <c r="N197" s="21"/>
      <c r="O197" s="21"/>
      <c r="AD197" s="21"/>
      <c r="AF197" s="21"/>
    </row>
    <row r="198" spans="4:32" ht="15.75" customHeight="1">
      <c r="D198" s="21"/>
      <c r="F198" s="21"/>
      <c r="G198" s="21"/>
      <c r="H198" s="21"/>
      <c r="J198" s="21"/>
      <c r="K198" s="21"/>
      <c r="M198" s="21"/>
      <c r="N198" s="21"/>
      <c r="O198" s="21"/>
      <c r="AD198" s="21"/>
      <c r="AF198" s="21"/>
    </row>
    <row r="199" spans="4:32" ht="15.75" customHeight="1">
      <c r="D199" s="21"/>
      <c r="F199" s="21"/>
      <c r="G199" s="21"/>
      <c r="H199" s="21"/>
      <c r="J199" s="21"/>
      <c r="K199" s="21"/>
      <c r="M199" s="21"/>
      <c r="N199" s="21"/>
      <c r="O199" s="21"/>
      <c r="AD199" s="21"/>
      <c r="AF199" s="21"/>
    </row>
    <row r="200" spans="4:32" ht="15.75" customHeight="1">
      <c r="D200" s="21"/>
      <c r="F200" s="21"/>
      <c r="G200" s="21"/>
      <c r="H200" s="21"/>
      <c r="J200" s="21"/>
      <c r="K200" s="21"/>
      <c r="M200" s="21"/>
      <c r="N200" s="21"/>
      <c r="O200" s="21"/>
      <c r="AD200" s="21"/>
      <c r="AF200" s="21"/>
    </row>
    <row r="201" spans="4:32" ht="15.75" customHeight="1">
      <c r="D201" s="21"/>
      <c r="F201" s="21"/>
      <c r="G201" s="21"/>
      <c r="H201" s="21"/>
      <c r="J201" s="21"/>
      <c r="K201" s="21"/>
      <c r="M201" s="21"/>
      <c r="N201" s="21"/>
      <c r="O201" s="21"/>
      <c r="AD201" s="21"/>
      <c r="AF201" s="21"/>
    </row>
    <row r="202" spans="4:32" ht="15.75" customHeight="1">
      <c r="D202" s="21"/>
      <c r="F202" s="21"/>
      <c r="G202" s="21"/>
      <c r="H202" s="21"/>
      <c r="J202" s="21"/>
      <c r="K202" s="21"/>
      <c r="M202" s="21"/>
      <c r="N202" s="21"/>
      <c r="O202" s="21"/>
      <c r="AD202" s="21"/>
      <c r="AF202" s="21"/>
    </row>
    <row r="203" spans="4:32" ht="15.75" customHeight="1">
      <c r="D203" s="21"/>
      <c r="F203" s="21"/>
      <c r="G203" s="21"/>
      <c r="H203" s="21"/>
      <c r="J203" s="21"/>
      <c r="K203" s="21"/>
      <c r="M203" s="21"/>
      <c r="N203" s="21"/>
      <c r="O203" s="21"/>
      <c r="AD203" s="21"/>
      <c r="AF203" s="21"/>
    </row>
    <row r="204" spans="4:32" ht="15.75" customHeight="1">
      <c r="D204" s="21"/>
      <c r="F204" s="21"/>
      <c r="G204" s="21"/>
      <c r="H204" s="21"/>
      <c r="J204" s="21"/>
      <c r="K204" s="21"/>
      <c r="M204" s="21"/>
      <c r="N204" s="21"/>
      <c r="O204" s="21"/>
      <c r="AD204" s="21"/>
      <c r="AF204" s="21"/>
    </row>
    <row r="205" spans="4:32" ht="15.75" customHeight="1">
      <c r="D205" s="21"/>
      <c r="F205" s="21"/>
      <c r="G205" s="21"/>
      <c r="H205" s="21"/>
      <c r="J205" s="21"/>
      <c r="K205" s="21"/>
      <c r="M205" s="21"/>
      <c r="N205" s="21"/>
      <c r="O205" s="21"/>
      <c r="AD205" s="21"/>
      <c r="AF205" s="21"/>
    </row>
    <row r="206" spans="4:32" ht="15.75" customHeight="1">
      <c r="D206" s="21"/>
      <c r="F206" s="21"/>
      <c r="G206" s="21"/>
      <c r="H206" s="21"/>
      <c r="J206" s="21"/>
      <c r="K206" s="21"/>
      <c r="M206" s="21"/>
      <c r="N206" s="21"/>
      <c r="O206" s="21"/>
      <c r="AD206" s="21"/>
      <c r="AF206" s="21"/>
    </row>
    <row r="207" spans="4:32" ht="15.75" customHeight="1">
      <c r="D207" s="21"/>
      <c r="F207" s="21"/>
      <c r="G207" s="21"/>
      <c r="H207" s="21"/>
      <c r="J207" s="21"/>
      <c r="K207" s="21"/>
      <c r="M207" s="21"/>
      <c r="N207" s="21"/>
      <c r="O207" s="21"/>
      <c r="AD207" s="21"/>
      <c r="AF207" s="21"/>
    </row>
    <row r="208" spans="4:32" ht="15.75" customHeight="1">
      <c r="D208" s="21"/>
      <c r="F208" s="21"/>
      <c r="G208" s="21"/>
      <c r="H208" s="21"/>
      <c r="J208" s="21"/>
      <c r="K208" s="21"/>
      <c r="M208" s="21"/>
      <c r="N208" s="21"/>
      <c r="O208" s="21"/>
      <c r="AD208" s="21"/>
      <c r="AF208" s="21"/>
    </row>
    <row r="209" spans="4:32" ht="15.75" customHeight="1">
      <c r="D209" s="21"/>
      <c r="F209" s="21"/>
      <c r="G209" s="21"/>
      <c r="H209" s="21"/>
      <c r="J209" s="21"/>
      <c r="K209" s="21"/>
      <c r="M209" s="21"/>
      <c r="N209" s="21"/>
      <c r="O209" s="21"/>
      <c r="AD209" s="21"/>
      <c r="AF209" s="21"/>
    </row>
    <row r="210" spans="4:32" ht="15.75" customHeight="1">
      <c r="D210" s="21"/>
      <c r="F210" s="21"/>
      <c r="G210" s="21"/>
      <c r="H210" s="21"/>
      <c r="J210" s="21"/>
      <c r="K210" s="21"/>
      <c r="M210" s="21"/>
      <c r="N210" s="21"/>
      <c r="O210" s="21"/>
      <c r="AD210" s="21"/>
      <c r="AF210" s="21"/>
    </row>
    <row r="211" spans="4:32" ht="15.75" customHeight="1">
      <c r="D211" s="21"/>
      <c r="F211" s="21"/>
      <c r="G211" s="21"/>
      <c r="H211" s="21"/>
      <c r="J211" s="21"/>
      <c r="K211" s="21"/>
      <c r="M211" s="21"/>
      <c r="N211" s="21"/>
      <c r="O211" s="21"/>
      <c r="AD211" s="21"/>
      <c r="AF211" s="21"/>
    </row>
    <row r="212" spans="4:32" ht="15.75" customHeight="1">
      <c r="D212" s="21"/>
      <c r="F212" s="21"/>
      <c r="G212" s="21"/>
      <c r="H212" s="21"/>
      <c r="J212" s="21"/>
      <c r="K212" s="21"/>
      <c r="M212" s="21"/>
      <c r="N212" s="21"/>
      <c r="O212" s="21"/>
      <c r="AD212" s="21"/>
      <c r="AF212" s="21"/>
    </row>
    <row r="213" spans="4:32" ht="15.75" customHeight="1">
      <c r="D213" s="21"/>
      <c r="F213" s="21"/>
      <c r="G213" s="21"/>
      <c r="H213" s="21"/>
      <c r="J213" s="21"/>
      <c r="K213" s="21"/>
      <c r="M213" s="21"/>
      <c r="N213" s="21"/>
      <c r="O213" s="21"/>
      <c r="AD213" s="21"/>
      <c r="AF213" s="21"/>
    </row>
    <row r="214" spans="4:32" ht="15.75" customHeight="1">
      <c r="D214" s="21"/>
      <c r="F214" s="21"/>
      <c r="G214" s="21"/>
      <c r="H214" s="21"/>
      <c r="J214" s="21"/>
      <c r="K214" s="21"/>
      <c r="M214" s="21"/>
      <c r="N214" s="21"/>
      <c r="O214" s="21"/>
      <c r="AD214" s="21"/>
      <c r="AF214" s="21"/>
    </row>
    <row r="215" spans="4:32" ht="15.75" customHeight="1">
      <c r="D215" s="21"/>
      <c r="F215" s="21"/>
      <c r="G215" s="21"/>
      <c r="H215" s="21"/>
      <c r="J215" s="21"/>
      <c r="K215" s="21"/>
      <c r="M215" s="21"/>
      <c r="N215" s="21"/>
      <c r="O215" s="21"/>
      <c r="AD215" s="21"/>
      <c r="AF215" s="21"/>
    </row>
    <row r="216" spans="4:32" ht="15.75" customHeight="1">
      <c r="D216" s="21"/>
      <c r="F216" s="21"/>
      <c r="G216" s="21"/>
      <c r="H216" s="21"/>
      <c r="J216" s="21"/>
      <c r="K216" s="21"/>
      <c r="M216" s="21"/>
      <c r="N216" s="21"/>
      <c r="O216" s="21"/>
      <c r="AD216" s="21"/>
      <c r="AF216" s="21"/>
    </row>
    <row r="217" spans="4:32" ht="15.75" customHeight="1">
      <c r="D217" s="21"/>
      <c r="F217" s="21"/>
      <c r="G217" s="21"/>
      <c r="H217" s="21"/>
      <c r="J217" s="21"/>
      <c r="K217" s="21"/>
      <c r="M217" s="21"/>
      <c r="N217" s="21"/>
      <c r="O217" s="21"/>
      <c r="AD217" s="21"/>
      <c r="AF217" s="21"/>
    </row>
    <row r="218" spans="4:32" ht="15.75" customHeight="1">
      <c r="D218" s="21"/>
      <c r="F218" s="21"/>
      <c r="G218" s="21"/>
      <c r="H218" s="21"/>
      <c r="J218" s="21"/>
      <c r="K218" s="21"/>
      <c r="M218" s="21"/>
      <c r="N218" s="21"/>
      <c r="O218" s="21"/>
      <c r="AD218" s="21"/>
      <c r="AF218" s="21"/>
    </row>
    <row r="219" spans="4:32" ht="15.75" customHeight="1">
      <c r="D219" s="21"/>
      <c r="F219" s="21"/>
      <c r="G219" s="21"/>
      <c r="H219" s="21"/>
      <c r="J219" s="21"/>
      <c r="K219" s="21"/>
      <c r="M219" s="21"/>
      <c r="N219" s="21"/>
      <c r="O219" s="21"/>
      <c r="AD219" s="21"/>
      <c r="AF219" s="21"/>
    </row>
    <row r="220" spans="4:32" ht="15.75" customHeight="1">
      <c r="D220" s="21"/>
      <c r="F220" s="21"/>
      <c r="G220" s="21"/>
      <c r="H220" s="21"/>
      <c r="J220" s="21"/>
      <c r="K220" s="21"/>
      <c r="M220" s="21"/>
      <c r="N220" s="21"/>
      <c r="O220" s="21"/>
      <c r="AD220" s="21"/>
      <c r="AF220" s="21"/>
    </row>
    <row r="221" spans="4:32" ht="15.75" customHeight="1">
      <c r="D221" s="21"/>
      <c r="F221" s="21"/>
      <c r="G221" s="21"/>
      <c r="H221" s="21"/>
      <c r="J221" s="21"/>
      <c r="K221" s="21"/>
      <c r="M221" s="21"/>
      <c r="N221" s="21"/>
      <c r="O221" s="21"/>
      <c r="AD221" s="21"/>
      <c r="AF221" s="21"/>
    </row>
    <row r="222" spans="4:32" ht="15.75" customHeight="1">
      <c r="D222" s="21"/>
      <c r="F222" s="21"/>
      <c r="G222" s="21"/>
      <c r="H222" s="21"/>
      <c r="J222" s="21"/>
      <c r="K222" s="21"/>
      <c r="M222" s="21"/>
      <c r="N222" s="21"/>
      <c r="O222" s="21"/>
      <c r="AD222" s="21"/>
      <c r="AF222" s="21"/>
    </row>
    <row r="223" spans="4:32" ht="15.75" customHeight="1">
      <c r="D223" s="21"/>
      <c r="F223" s="21"/>
      <c r="G223" s="21"/>
      <c r="H223" s="21"/>
      <c r="J223" s="21"/>
      <c r="K223" s="21"/>
      <c r="M223" s="21"/>
      <c r="N223" s="21"/>
      <c r="O223" s="21"/>
      <c r="AD223" s="21"/>
      <c r="AF223" s="21"/>
    </row>
    <row r="224" spans="4:32" ht="15.75" customHeight="1">
      <c r="D224" s="21"/>
      <c r="F224" s="21"/>
      <c r="G224" s="21"/>
      <c r="H224" s="21"/>
      <c r="J224" s="21"/>
      <c r="K224" s="21"/>
      <c r="M224" s="21"/>
      <c r="N224" s="21"/>
      <c r="O224" s="21"/>
      <c r="AD224" s="21"/>
      <c r="AF224" s="21"/>
    </row>
    <row r="225" spans="4:32" ht="15.75" customHeight="1">
      <c r="D225" s="21"/>
      <c r="F225" s="21"/>
      <c r="G225" s="21"/>
      <c r="H225" s="21"/>
      <c r="J225" s="21"/>
      <c r="K225" s="21"/>
      <c r="M225" s="21"/>
      <c r="N225" s="21"/>
      <c r="O225" s="21"/>
      <c r="AD225" s="21"/>
      <c r="AF225" s="21"/>
    </row>
    <row r="226" spans="4:32" ht="15.75" customHeight="1">
      <c r="D226" s="21"/>
      <c r="F226" s="21"/>
      <c r="G226" s="21"/>
      <c r="H226" s="21"/>
      <c r="J226" s="21"/>
      <c r="K226" s="21"/>
      <c r="M226" s="21"/>
      <c r="N226" s="21"/>
      <c r="O226" s="21"/>
      <c r="AD226" s="21"/>
      <c r="AF226" s="21"/>
    </row>
    <row r="227" spans="4:32" ht="15.75" customHeight="1">
      <c r="D227" s="21"/>
      <c r="F227" s="21"/>
      <c r="G227" s="21"/>
      <c r="H227" s="21"/>
      <c r="J227" s="21"/>
      <c r="K227" s="21"/>
      <c r="M227" s="21"/>
      <c r="N227" s="21"/>
      <c r="O227" s="21"/>
      <c r="AD227" s="21"/>
      <c r="AF227" s="21"/>
    </row>
    <row r="228" spans="4:32" ht="15.75" customHeight="1">
      <c r="D228" s="21"/>
      <c r="F228" s="21"/>
      <c r="G228" s="21"/>
      <c r="H228" s="21"/>
      <c r="J228" s="21"/>
      <c r="K228" s="21"/>
      <c r="M228" s="21"/>
      <c r="N228" s="21"/>
      <c r="O228" s="21"/>
      <c r="AD228" s="21"/>
      <c r="AF228" s="21"/>
    </row>
    <row r="229" spans="4:32" ht="15.75" customHeight="1">
      <c r="D229" s="21"/>
      <c r="F229" s="21"/>
      <c r="G229" s="21"/>
      <c r="H229" s="21"/>
      <c r="J229" s="21"/>
      <c r="K229" s="21"/>
      <c r="M229" s="21"/>
      <c r="N229" s="21"/>
      <c r="O229" s="21"/>
      <c r="AD229" s="21"/>
      <c r="AF229" s="21"/>
    </row>
    <row r="230" spans="4:32" ht="15.75" customHeight="1">
      <c r="D230" s="21"/>
      <c r="F230" s="21"/>
      <c r="G230" s="21"/>
      <c r="H230" s="21"/>
      <c r="J230" s="21"/>
      <c r="K230" s="21"/>
      <c r="M230" s="21"/>
      <c r="N230" s="21"/>
      <c r="O230" s="21"/>
      <c r="AD230" s="21"/>
      <c r="AF230" s="21"/>
    </row>
    <row r="231" spans="4:32" ht="15.75" customHeight="1">
      <c r="D231" s="21"/>
      <c r="F231" s="21"/>
      <c r="G231" s="21"/>
      <c r="H231" s="21"/>
      <c r="J231" s="21"/>
      <c r="K231" s="21"/>
      <c r="M231" s="21"/>
      <c r="N231" s="21"/>
      <c r="O231" s="21"/>
      <c r="AD231" s="21"/>
      <c r="AF231" s="21"/>
    </row>
    <row r="232" spans="4:32" ht="15.75" customHeight="1">
      <c r="D232" s="21"/>
      <c r="F232" s="21"/>
      <c r="G232" s="21"/>
      <c r="H232" s="21"/>
      <c r="J232" s="21"/>
      <c r="K232" s="21"/>
      <c r="M232" s="21"/>
      <c r="N232" s="21"/>
      <c r="O232" s="21"/>
      <c r="AD232" s="21"/>
      <c r="AF232" s="21"/>
    </row>
    <row r="233" spans="4:32" ht="15.75" customHeight="1">
      <c r="D233" s="21"/>
      <c r="F233" s="21"/>
      <c r="G233" s="21"/>
      <c r="H233" s="21"/>
      <c r="J233" s="21"/>
      <c r="K233" s="21"/>
      <c r="M233" s="21"/>
      <c r="N233" s="21"/>
      <c r="O233" s="21"/>
      <c r="AD233" s="21"/>
      <c r="AF233" s="21"/>
    </row>
    <row r="234" spans="4:32" ht="15.75" customHeight="1">
      <c r="D234" s="21"/>
      <c r="F234" s="21"/>
      <c r="G234" s="21"/>
      <c r="H234" s="21"/>
      <c r="J234" s="21"/>
      <c r="K234" s="21"/>
      <c r="M234" s="21"/>
      <c r="N234" s="21"/>
      <c r="O234" s="21"/>
      <c r="AD234" s="21"/>
      <c r="AF234" s="21"/>
    </row>
    <row r="235" spans="4:32" ht="15.75" customHeight="1">
      <c r="D235" s="21"/>
      <c r="F235" s="21"/>
      <c r="G235" s="21"/>
      <c r="H235" s="21"/>
      <c r="J235" s="21"/>
      <c r="K235" s="21"/>
      <c r="M235" s="21"/>
      <c r="N235" s="21"/>
      <c r="O235" s="21"/>
      <c r="AD235" s="21"/>
      <c r="AF235" s="21"/>
    </row>
    <row r="236" spans="4:32" ht="15.75" customHeight="1">
      <c r="D236" s="21"/>
      <c r="F236" s="21"/>
      <c r="G236" s="21"/>
      <c r="H236" s="21"/>
      <c r="J236" s="21"/>
      <c r="K236" s="21"/>
      <c r="M236" s="21"/>
      <c r="N236" s="21"/>
      <c r="O236" s="21"/>
      <c r="AD236" s="21"/>
      <c r="AF236" s="21"/>
    </row>
    <row r="237" spans="4:32" ht="15.75" customHeight="1">
      <c r="D237" s="21"/>
      <c r="F237" s="21"/>
      <c r="G237" s="21"/>
      <c r="H237" s="21"/>
      <c r="J237" s="21"/>
      <c r="K237" s="21"/>
      <c r="M237" s="21"/>
      <c r="N237" s="21"/>
      <c r="O237" s="21"/>
      <c r="AD237" s="21"/>
      <c r="AF237" s="21"/>
    </row>
    <row r="238" spans="4:32" ht="15.75" customHeight="1">
      <c r="D238" s="21"/>
      <c r="F238" s="21"/>
      <c r="G238" s="21"/>
      <c r="H238" s="21"/>
      <c r="J238" s="21"/>
      <c r="K238" s="21"/>
      <c r="M238" s="21"/>
      <c r="N238" s="21"/>
      <c r="O238" s="21"/>
      <c r="AD238" s="21"/>
      <c r="AF238" s="21"/>
    </row>
    <row r="239" spans="4:32" ht="15.75" customHeight="1">
      <c r="D239" s="21"/>
      <c r="F239" s="21"/>
      <c r="G239" s="21"/>
      <c r="H239" s="21"/>
      <c r="J239" s="21"/>
      <c r="K239" s="21"/>
      <c r="M239" s="21"/>
      <c r="N239" s="21"/>
      <c r="O239" s="21"/>
      <c r="AD239" s="21"/>
      <c r="AF239" s="21"/>
    </row>
    <row r="240" spans="4:32" ht="15.75" customHeight="1">
      <c r="D240" s="21"/>
      <c r="F240" s="21"/>
      <c r="G240" s="21"/>
      <c r="H240" s="21"/>
      <c r="J240" s="21"/>
      <c r="K240" s="21"/>
      <c r="M240" s="21"/>
      <c r="N240" s="21"/>
      <c r="O240" s="21"/>
      <c r="AD240" s="21"/>
      <c r="AF240" s="21"/>
    </row>
    <row r="241" spans="4:32" ht="15.75" customHeight="1">
      <c r="D241" s="21"/>
      <c r="F241" s="21"/>
      <c r="G241" s="21"/>
      <c r="H241" s="21"/>
      <c r="J241" s="21"/>
      <c r="K241" s="21"/>
      <c r="M241" s="21"/>
      <c r="N241" s="21"/>
      <c r="O241" s="21"/>
      <c r="AD241" s="21"/>
      <c r="AF241" s="21"/>
    </row>
    <row r="242" spans="4:32" ht="15.75" customHeight="1">
      <c r="D242" s="21"/>
      <c r="F242" s="21"/>
      <c r="G242" s="21"/>
      <c r="H242" s="21"/>
      <c r="J242" s="21"/>
      <c r="K242" s="21"/>
      <c r="M242" s="21"/>
      <c r="N242" s="21"/>
      <c r="O242" s="21"/>
      <c r="AD242" s="21"/>
      <c r="AF242" s="21"/>
    </row>
    <row r="243" spans="4:32" ht="15.75" customHeight="1">
      <c r="D243" s="21"/>
      <c r="F243" s="21"/>
      <c r="G243" s="21"/>
      <c r="H243" s="21"/>
      <c r="J243" s="21"/>
      <c r="K243" s="21"/>
      <c r="M243" s="21"/>
      <c r="N243" s="21"/>
      <c r="O243" s="21"/>
      <c r="AD243" s="21"/>
      <c r="AF243" s="21"/>
    </row>
    <row r="244" spans="4:32" ht="15.75" customHeight="1">
      <c r="D244" s="21"/>
      <c r="F244" s="21"/>
      <c r="G244" s="21"/>
      <c r="H244" s="21"/>
      <c r="J244" s="21"/>
      <c r="K244" s="21"/>
      <c r="M244" s="21"/>
      <c r="N244" s="21"/>
      <c r="O244" s="21"/>
      <c r="AD244" s="21"/>
      <c r="AF244" s="21"/>
    </row>
    <row r="245" spans="4:32" ht="15.75" customHeight="1">
      <c r="D245" s="21"/>
      <c r="F245" s="21"/>
      <c r="G245" s="21"/>
      <c r="H245" s="21"/>
      <c r="J245" s="21"/>
      <c r="K245" s="21"/>
      <c r="M245" s="21"/>
      <c r="N245" s="21"/>
      <c r="O245" s="21"/>
      <c r="AD245" s="21"/>
      <c r="AF245" s="21"/>
    </row>
    <row r="246" spans="4:32" ht="15.75" customHeight="1">
      <c r="D246" s="21"/>
      <c r="F246" s="21"/>
      <c r="G246" s="21"/>
      <c r="H246" s="21"/>
      <c r="J246" s="21"/>
      <c r="K246" s="21"/>
      <c r="M246" s="21"/>
      <c r="N246" s="21"/>
      <c r="O246" s="21"/>
      <c r="AD246" s="21"/>
      <c r="AF246" s="21"/>
    </row>
    <row r="247" spans="4:32" ht="15.75" customHeight="1">
      <c r="D247" s="21"/>
      <c r="F247" s="21"/>
      <c r="G247" s="21"/>
      <c r="H247" s="21"/>
      <c r="J247" s="21"/>
      <c r="K247" s="21"/>
      <c r="M247" s="21"/>
      <c r="N247" s="21"/>
      <c r="O247" s="21"/>
      <c r="AD247" s="21"/>
      <c r="AF247" s="21"/>
    </row>
    <row r="248" spans="4:32" ht="15.75" customHeight="1">
      <c r="D248" s="21"/>
      <c r="F248" s="21"/>
      <c r="G248" s="21"/>
      <c r="H248" s="21"/>
      <c r="J248" s="21"/>
      <c r="K248" s="21"/>
      <c r="M248" s="21"/>
      <c r="N248" s="21"/>
      <c r="O248" s="21"/>
      <c r="AD248" s="21"/>
      <c r="AF248" s="21"/>
    </row>
    <row r="249" spans="4:32" ht="15.75" customHeight="1">
      <c r="D249" s="21"/>
      <c r="F249" s="21"/>
      <c r="G249" s="21"/>
      <c r="H249" s="21"/>
      <c r="J249" s="21"/>
      <c r="K249" s="21"/>
      <c r="M249" s="21"/>
      <c r="N249" s="21"/>
      <c r="O249" s="21"/>
      <c r="AD249" s="21"/>
      <c r="AF249" s="21"/>
    </row>
    <row r="250" spans="4:32" ht="15.75" customHeight="1">
      <c r="D250" s="21"/>
      <c r="F250" s="21"/>
      <c r="G250" s="21"/>
      <c r="H250" s="21"/>
      <c r="J250" s="21"/>
      <c r="K250" s="21"/>
      <c r="M250" s="21"/>
      <c r="N250" s="21"/>
      <c r="O250" s="21"/>
      <c r="AD250" s="21"/>
      <c r="AF250" s="21"/>
    </row>
    <row r="251" spans="4:32" ht="15.75" customHeight="1">
      <c r="D251" s="21"/>
      <c r="F251" s="21"/>
      <c r="G251" s="21"/>
      <c r="H251" s="21"/>
      <c r="J251" s="21"/>
      <c r="K251" s="21"/>
      <c r="M251" s="21"/>
      <c r="N251" s="21"/>
      <c r="O251" s="21"/>
      <c r="AD251" s="21"/>
      <c r="AF251" s="21"/>
    </row>
    <row r="252" spans="4:32" ht="15.75" customHeight="1">
      <c r="D252" s="21"/>
      <c r="F252" s="21"/>
      <c r="G252" s="21"/>
      <c r="H252" s="21"/>
      <c r="J252" s="21"/>
      <c r="K252" s="21"/>
      <c r="M252" s="21"/>
      <c r="N252" s="21"/>
      <c r="O252" s="21"/>
      <c r="AD252" s="21"/>
      <c r="AF252" s="21"/>
    </row>
    <row r="253" spans="4:32" ht="15.75" customHeight="1">
      <c r="D253" s="21"/>
      <c r="F253" s="21"/>
      <c r="G253" s="21"/>
      <c r="H253" s="21"/>
      <c r="J253" s="21"/>
      <c r="K253" s="21"/>
      <c r="M253" s="21"/>
      <c r="N253" s="21"/>
      <c r="O253" s="21"/>
      <c r="AD253" s="21"/>
      <c r="AF253" s="21"/>
    </row>
    <row r="254" spans="4:32" ht="15.75" customHeight="1">
      <c r="D254" s="21"/>
      <c r="F254" s="21"/>
      <c r="G254" s="21"/>
      <c r="H254" s="21"/>
      <c r="J254" s="21"/>
      <c r="K254" s="21"/>
      <c r="M254" s="21"/>
      <c r="N254" s="21"/>
      <c r="O254" s="21"/>
      <c r="AD254" s="21"/>
      <c r="AF254" s="21"/>
    </row>
    <row r="255" spans="4:32" ht="15.75" customHeight="1">
      <c r="D255" s="21"/>
      <c r="F255" s="21"/>
      <c r="G255" s="21"/>
      <c r="H255" s="21"/>
      <c r="J255" s="21"/>
      <c r="K255" s="21"/>
      <c r="M255" s="21"/>
      <c r="N255" s="21"/>
      <c r="O255" s="21"/>
      <c r="AD255" s="21"/>
      <c r="AF255" s="21"/>
    </row>
    <row r="256" spans="4:32" ht="15.75" customHeight="1">
      <c r="D256" s="21"/>
      <c r="F256" s="21"/>
      <c r="G256" s="21"/>
      <c r="H256" s="21"/>
      <c r="J256" s="21"/>
      <c r="K256" s="21"/>
      <c r="M256" s="21"/>
      <c r="N256" s="21"/>
      <c r="O256" s="21"/>
      <c r="AD256" s="21"/>
      <c r="AF256" s="21"/>
    </row>
    <row r="257" spans="4:32" ht="15.75" customHeight="1">
      <c r="D257" s="21"/>
      <c r="F257" s="21"/>
      <c r="G257" s="21"/>
      <c r="H257" s="21"/>
      <c r="J257" s="21"/>
      <c r="K257" s="21"/>
      <c r="M257" s="21"/>
      <c r="N257" s="21"/>
      <c r="O257" s="21"/>
      <c r="AD257" s="21"/>
      <c r="AF257" s="21"/>
    </row>
    <row r="258" spans="4:32" ht="15.75" customHeight="1">
      <c r="D258" s="21"/>
      <c r="F258" s="21"/>
      <c r="G258" s="21"/>
      <c r="H258" s="21"/>
      <c r="J258" s="21"/>
      <c r="K258" s="21"/>
      <c r="M258" s="21"/>
      <c r="N258" s="21"/>
      <c r="O258" s="21"/>
      <c r="AD258" s="21"/>
      <c r="AF258" s="21"/>
    </row>
    <row r="259" spans="4:32" ht="15.75" customHeight="1">
      <c r="D259" s="21"/>
      <c r="F259" s="21"/>
      <c r="G259" s="21"/>
      <c r="H259" s="21"/>
      <c r="J259" s="21"/>
      <c r="K259" s="21"/>
      <c r="M259" s="21"/>
      <c r="N259" s="21"/>
      <c r="O259" s="21"/>
      <c r="AD259" s="21"/>
      <c r="AF259" s="21"/>
    </row>
    <row r="260" spans="4:32" ht="15.75" customHeight="1">
      <c r="D260" s="21"/>
      <c r="F260" s="21"/>
      <c r="G260" s="21"/>
      <c r="H260" s="21"/>
      <c r="J260" s="21"/>
      <c r="K260" s="21"/>
      <c r="M260" s="21"/>
      <c r="N260" s="21"/>
      <c r="O260" s="21"/>
      <c r="AD260" s="21"/>
      <c r="AF260" s="21"/>
    </row>
    <row r="261" spans="4:32" ht="15.75" customHeight="1">
      <c r="D261" s="21"/>
      <c r="F261" s="21"/>
      <c r="G261" s="21"/>
      <c r="H261" s="21"/>
      <c r="J261" s="21"/>
      <c r="K261" s="21"/>
      <c r="M261" s="21"/>
      <c r="N261" s="21"/>
      <c r="O261" s="21"/>
      <c r="AD261" s="21"/>
      <c r="AF261" s="21"/>
    </row>
    <row r="262" spans="4:32" ht="15.75" customHeight="1">
      <c r="D262" s="21"/>
      <c r="F262" s="21"/>
      <c r="G262" s="21"/>
      <c r="H262" s="21"/>
      <c r="J262" s="21"/>
      <c r="K262" s="21"/>
      <c r="M262" s="21"/>
      <c r="N262" s="21"/>
      <c r="O262" s="21"/>
      <c r="AD262" s="21"/>
      <c r="AF262" s="21"/>
    </row>
    <row r="263" spans="4:32" ht="15.75" customHeight="1">
      <c r="D263" s="21"/>
      <c r="F263" s="21"/>
      <c r="G263" s="21"/>
      <c r="H263" s="21"/>
      <c r="J263" s="21"/>
      <c r="K263" s="21"/>
      <c r="M263" s="21"/>
      <c r="N263" s="21"/>
      <c r="O263" s="21"/>
      <c r="AD263" s="21"/>
      <c r="AF263" s="21"/>
    </row>
    <row r="264" spans="4:32" ht="15.75" customHeight="1">
      <c r="D264" s="21"/>
      <c r="F264" s="21"/>
      <c r="G264" s="21"/>
      <c r="H264" s="21"/>
      <c r="J264" s="21"/>
      <c r="K264" s="21"/>
      <c r="M264" s="21"/>
      <c r="N264" s="21"/>
      <c r="O264" s="21"/>
      <c r="AD264" s="21"/>
      <c r="AF264" s="21"/>
    </row>
    <row r="265" spans="4:32" ht="15.75" customHeight="1">
      <c r="D265" s="21"/>
      <c r="F265" s="21"/>
      <c r="G265" s="21"/>
      <c r="H265" s="21"/>
      <c r="J265" s="21"/>
      <c r="K265" s="21"/>
      <c r="M265" s="21"/>
      <c r="N265" s="21"/>
      <c r="O265" s="21"/>
      <c r="AD265" s="21"/>
      <c r="AF265" s="21"/>
    </row>
    <row r="266" spans="4:32" ht="15.75" customHeight="1">
      <c r="D266" s="21"/>
      <c r="F266" s="21"/>
      <c r="G266" s="21"/>
      <c r="H266" s="21"/>
      <c r="J266" s="21"/>
      <c r="K266" s="21"/>
      <c r="M266" s="21"/>
      <c r="N266" s="21"/>
      <c r="O266" s="21"/>
      <c r="AD266" s="21"/>
      <c r="AF266" s="21"/>
    </row>
    <row r="267" spans="4:32" ht="15.75" customHeight="1">
      <c r="D267" s="21"/>
      <c r="F267" s="21"/>
      <c r="G267" s="21"/>
      <c r="H267" s="21"/>
      <c r="J267" s="21"/>
      <c r="K267" s="21"/>
      <c r="M267" s="21"/>
      <c r="N267" s="21"/>
      <c r="O267" s="21"/>
      <c r="AD267" s="21"/>
      <c r="AF267" s="21"/>
    </row>
    <row r="268" spans="4:32" ht="15.75" customHeight="1">
      <c r="D268" s="21"/>
      <c r="F268" s="21"/>
      <c r="G268" s="21"/>
      <c r="H268" s="21"/>
      <c r="J268" s="21"/>
      <c r="K268" s="21"/>
      <c r="M268" s="21"/>
      <c r="N268" s="21"/>
      <c r="O268" s="21"/>
      <c r="AD268" s="21"/>
      <c r="AF268" s="21"/>
    </row>
    <row r="269" spans="4:32" ht="15.75" customHeight="1">
      <c r="D269" s="21"/>
      <c r="F269" s="21"/>
      <c r="G269" s="21"/>
      <c r="H269" s="21"/>
      <c r="J269" s="21"/>
      <c r="K269" s="21"/>
      <c r="M269" s="21"/>
      <c r="N269" s="21"/>
      <c r="O269" s="21"/>
      <c r="AD269" s="21"/>
      <c r="AF269" s="21"/>
    </row>
    <row r="270" spans="4:32" ht="15.75" customHeight="1">
      <c r="D270" s="21"/>
      <c r="F270" s="21"/>
      <c r="G270" s="21"/>
      <c r="H270" s="21"/>
      <c r="J270" s="21"/>
      <c r="K270" s="21"/>
      <c r="M270" s="21"/>
      <c r="N270" s="21"/>
      <c r="O270" s="21"/>
      <c r="AD270" s="21"/>
      <c r="AF270" s="21"/>
    </row>
    <row r="271" spans="4:32" ht="15.75" customHeight="1">
      <c r="D271" s="21"/>
      <c r="F271" s="21"/>
      <c r="G271" s="21"/>
      <c r="H271" s="21"/>
      <c r="J271" s="21"/>
      <c r="K271" s="21"/>
      <c r="M271" s="21"/>
      <c r="N271" s="21"/>
      <c r="O271" s="21"/>
      <c r="AD271" s="21"/>
      <c r="AF271" s="21"/>
    </row>
    <row r="272" spans="4:32" ht="15.75" customHeight="1">
      <c r="D272" s="21"/>
      <c r="F272" s="21"/>
      <c r="G272" s="21"/>
      <c r="H272" s="21"/>
      <c r="J272" s="21"/>
      <c r="K272" s="21"/>
      <c r="M272" s="21"/>
      <c r="N272" s="21"/>
      <c r="O272" s="21"/>
      <c r="AD272" s="21"/>
      <c r="AF272" s="21"/>
    </row>
    <row r="273" spans="4:32" ht="15.75" customHeight="1">
      <c r="D273" s="21"/>
      <c r="F273" s="21"/>
      <c r="G273" s="21"/>
      <c r="H273" s="21"/>
      <c r="J273" s="21"/>
      <c r="K273" s="21"/>
      <c r="M273" s="21"/>
      <c r="N273" s="21"/>
      <c r="O273" s="21"/>
      <c r="AD273" s="21"/>
      <c r="AF273" s="21"/>
    </row>
    <row r="274" spans="4:32" ht="15.75" customHeight="1">
      <c r="D274" s="21"/>
      <c r="F274" s="21"/>
      <c r="G274" s="21"/>
      <c r="H274" s="21"/>
      <c r="J274" s="21"/>
      <c r="K274" s="21"/>
      <c r="M274" s="21"/>
      <c r="N274" s="21"/>
      <c r="O274" s="21"/>
      <c r="AD274" s="21"/>
      <c r="AF274" s="21"/>
    </row>
    <row r="275" spans="4:32" ht="15.75" customHeight="1">
      <c r="D275" s="21"/>
      <c r="F275" s="21"/>
      <c r="G275" s="21"/>
      <c r="H275" s="21"/>
      <c r="J275" s="21"/>
      <c r="K275" s="21"/>
      <c r="M275" s="21"/>
      <c r="N275" s="21"/>
      <c r="O275" s="21"/>
      <c r="AD275" s="21"/>
      <c r="AF275" s="21"/>
    </row>
    <row r="276" spans="4:32" ht="15.75" customHeight="1">
      <c r="D276" s="21"/>
      <c r="F276" s="21"/>
      <c r="G276" s="21"/>
      <c r="H276" s="21"/>
      <c r="J276" s="21"/>
      <c r="K276" s="21"/>
      <c r="M276" s="21"/>
      <c r="N276" s="21"/>
      <c r="O276" s="21"/>
      <c r="AD276" s="21"/>
      <c r="AF276" s="21"/>
    </row>
    <row r="277" spans="4:32" ht="15.75" customHeight="1">
      <c r="D277" s="21"/>
      <c r="F277" s="21"/>
      <c r="G277" s="21"/>
      <c r="H277" s="21"/>
      <c r="J277" s="21"/>
      <c r="K277" s="21"/>
      <c r="M277" s="21"/>
      <c r="N277" s="21"/>
      <c r="O277" s="21"/>
      <c r="AD277" s="21"/>
      <c r="AF277" s="21"/>
    </row>
    <row r="278" spans="4:32" ht="15.75" customHeight="1">
      <c r="D278" s="21"/>
      <c r="F278" s="21"/>
      <c r="G278" s="21"/>
      <c r="H278" s="21"/>
      <c r="J278" s="21"/>
      <c r="K278" s="21"/>
      <c r="M278" s="21"/>
      <c r="N278" s="21"/>
      <c r="O278" s="21"/>
      <c r="AD278" s="21"/>
      <c r="AF278" s="21"/>
    </row>
    <row r="279" spans="4:32" ht="15.75" customHeight="1">
      <c r="D279" s="21"/>
      <c r="F279" s="21"/>
      <c r="G279" s="21"/>
      <c r="H279" s="21"/>
      <c r="J279" s="21"/>
      <c r="K279" s="21"/>
      <c r="M279" s="21"/>
      <c r="N279" s="21"/>
      <c r="O279" s="21"/>
      <c r="AD279" s="21"/>
      <c r="AF279" s="21"/>
    </row>
    <row r="280" spans="4:32" ht="15.75" customHeight="1">
      <c r="D280" s="21"/>
      <c r="F280" s="21"/>
      <c r="G280" s="21"/>
      <c r="H280" s="21"/>
      <c r="J280" s="21"/>
      <c r="K280" s="21"/>
      <c r="M280" s="21"/>
      <c r="N280" s="21"/>
      <c r="O280" s="21"/>
      <c r="AD280" s="21"/>
      <c r="AF280" s="21"/>
    </row>
    <row r="281" spans="4:32" ht="15.75" customHeight="1">
      <c r="D281" s="21"/>
      <c r="F281" s="21"/>
      <c r="G281" s="21"/>
      <c r="H281" s="21"/>
      <c r="J281" s="21"/>
      <c r="K281" s="21"/>
      <c r="M281" s="21"/>
      <c r="N281" s="21"/>
      <c r="O281" s="21"/>
      <c r="AD281" s="21"/>
      <c r="AF281" s="21"/>
    </row>
    <row r="282" spans="4:32" ht="15.75" customHeight="1">
      <c r="D282" s="21"/>
      <c r="F282" s="21"/>
      <c r="G282" s="21"/>
      <c r="H282" s="21"/>
      <c r="J282" s="21"/>
      <c r="K282" s="21"/>
      <c r="M282" s="21"/>
      <c r="N282" s="21"/>
      <c r="O282" s="21"/>
      <c r="AD282" s="21"/>
      <c r="AF282" s="21"/>
    </row>
    <row r="283" spans="4:32" ht="15.75" customHeight="1">
      <c r="D283" s="21"/>
      <c r="F283" s="21"/>
      <c r="G283" s="21"/>
      <c r="H283" s="21"/>
      <c r="J283" s="21"/>
      <c r="K283" s="21"/>
      <c r="M283" s="21"/>
      <c r="N283" s="21"/>
      <c r="O283" s="21"/>
      <c r="AD283" s="21"/>
      <c r="AF283" s="21"/>
    </row>
    <row r="284" spans="4:32" ht="15.75" customHeight="1">
      <c r="D284" s="21"/>
      <c r="F284" s="21"/>
      <c r="G284" s="21"/>
      <c r="H284" s="21"/>
      <c r="J284" s="21"/>
      <c r="K284" s="21"/>
      <c r="M284" s="21"/>
      <c r="N284" s="21"/>
      <c r="O284" s="21"/>
      <c r="AD284" s="21"/>
      <c r="AF284" s="21"/>
    </row>
    <row r="285" spans="4:32" ht="15.75" customHeight="1">
      <c r="D285" s="21"/>
      <c r="F285" s="21"/>
      <c r="G285" s="21"/>
      <c r="H285" s="21"/>
      <c r="J285" s="21"/>
      <c r="K285" s="21"/>
      <c r="M285" s="21"/>
      <c r="N285" s="21"/>
      <c r="O285" s="21"/>
      <c r="AD285" s="21"/>
      <c r="AF285" s="21"/>
    </row>
    <row r="286" spans="4:32" ht="15.75" customHeight="1">
      <c r="D286" s="21"/>
      <c r="F286" s="21"/>
      <c r="G286" s="21"/>
      <c r="H286" s="21"/>
      <c r="J286" s="21"/>
      <c r="K286" s="21"/>
      <c r="M286" s="21"/>
      <c r="N286" s="21"/>
      <c r="O286" s="21"/>
      <c r="AD286" s="21"/>
      <c r="AF286" s="21"/>
    </row>
    <row r="287" spans="4:32" ht="15.75" customHeight="1">
      <c r="D287" s="21"/>
      <c r="F287" s="21"/>
      <c r="G287" s="21"/>
      <c r="H287" s="21"/>
      <c r="J287" s="21"/>
      <c r="K287" s="21"/>
      <c r="M287" s="21"/>
      <c r="N287" s="21"/>
      <c r="O287" s="21"/>
      <c r="AD287" s="21"/>
      <c r="AF287" s="21"/>
    </row>
    <row r="288" spans="4:32" ht="15.75" customHeight="1">
      <c r="D288" s="21"/>
      <c r="F288" s="21"/>
      <c r="G288" s="21"/>
      <c r="H288" s="21"/>
      <c r="J288" s="21"/>
      <c r="K288" s="21"/>
      <c r="M288" s="21"/>
      <c r="N288" s="21"/>
      <c r="O288" s="21"/>
      <c r="AD288" s="21"/>
      <c r="AF288" s="21"/>
    </row>
    <row r="289" spans="4:32" ht="15.75" customHeight="1">
      <c r="D289" s="21"/>
      <c r="F289" s="21"/>
      <c r="G289" s="21"/>
      <c r="H289" s="21"/>
      <c r="J289" s="21"/>
      <c r="K289" s="21"/>
      <c r="M289" s="21"/>
      <c r="N289" s="21"/>
      <c r="O289" s="21"/>
      <c r="AD289" s="21"/>
      <c r="AF289" s="21"/>
    </row>
    <row r="290" spans="4:32" ht="15.75" customHeight="1">
      <c r="D290" s="21"/>
      <c r="F290" s="21"/>
      <c r="G290" s="21"/>
      <c r="H290" s="21"/>
      <c r="J290" s="21"/>
      <c r="K290" s="21"/>
      <c r="M290" s="21"/>
      <c r="N290" s="21"/>
      <c r="O290" s="21"/>
      <c r="AD290" s="21"/>
      <c r="AF290" s="21"/>
    </row>
    <row r="291" spans="4:32" ht="15.75" customHeight="1">
      <c r="D291" s="21"/>
      <c r="F291" s="21"/>
      <c r="G291" s="21"/>
      <c r="H291" s="21"/>
      <c r="J291" s="21"/>
      <c r="K291" s="21"/>
      <c r="M291" s="21"/>
      <c r="N291" s="21"/>
      <c r="O291" s="21"/>
      <c r="AD291" s="21"/>
      <c r="AF291" s="21"/>
    </row>
    <row r="292" spans="4:32" ht="15.75" customHeight="1">
      <c r="D292" s="21"/>
      <c r="F292" s="21"/>
      <c r="G292" s="21"/>
      <c r="H292" s="21"/>
      <c r="J292" s="21"/>
      <c r="K292" s="21"/>
      <c r="M292" s="21"/>
      <c r="N292" s="21"/>
      <c r="O292" s="21"/>
      <c r="AD292" s="21"/>
      <c r="AF292" s="21"/>
    </row>
    <row r="293" spans="4:32" ht="15.75" customHeight="1">
      <c r="D293" s="21"/>
      <c r="F293" s="21"/>
      <c r="G293" s="21"/>
      <c r="H293" s="21"/>
      <c r="J293" s="21"/>
      <c r="K293" s="21"/>
      <c r="M293" s="21"/>
      <c r="N293" s="21"/>
      <c r="O293" s="21"/>
      <c r="AD293" s="21"/>
      <c r="AF293" s="21"/>
    </row>
    <row r="294" spans="4:32" ht="15.75" customHeight="1">
      <c r="D294" s="21"/>
      <c r="F294" s="21"/>
      <c r="G294" s="21"/>
      <c r="H294" s="21"/>
      <c r="J294" s="21"/>
      <c r="K294" s="21"/>
      <c r="M294" s="21"/>
      <c r="N294" s="21"/>
      <c r="O294" s="21"/>
      <c r="AD294" s="21"/>
      <c r="AF294" s="21"/>
    </row>
    <row r="295" spans="4:32" ht="15.75" customHeight="1">
      <c r="D295" s="21"/>
      <c r="F295" s="21"/>
      <c r="G295" s="21"/>
      <c r="H295" s="21"/>
      <c r="J295" s="21"/>
      <c r="K295" s="21"/>
      <c r="M295" s="21"/>
      <c r="N295" s="21"/>
      <c r="O295" s="21"/>
      <c r="AD295" s="21"/>
      <c r="AF295" s="21"/>
    </row>
    <row r="296" spans="4:32" ht="15.75" customHeight="1">
      <c r="D296" s="21"/>
      <c r="F296" s="21"/>
      <c r="G296" s="21"/>
      <c r="H296" s="21"/>
      <c r="J296" s="21"/>
      <c r="K296" s="21"/>
      <c r="M296" s="21"/>
      <c r="N296" s="21"/>
      <c r="O296" s="21"/>
      <c r="AD296" s="21"/>
      <c r="AF296" s="21"/>
    </row>
    <row r="297" spans="4:32" ht="15.75" customHeight="1">
      <c r="D297" s="21"/>
      <c r="F297" s="21"/>
      <c r="G297" s="21"/>
      <c r="H297" s="21"/>
      <c r="J297" s="21"/>
      <c r="K297" s="21"/>
      <c r="M297" s="21"/>
      <c r="N297" s="21"/>
      <c r="O297" s="21"/>
      <c r="AD297" s="21"/>
      <c r="AF297" s="21"/>
    </row>
    <row r="298" spans="4:32" ht="15.75" customHeight="1">
      <c r="D298" s="21"/>
      <c r="F298" s="21"/>
      <c r="G298" s="21"/>
      <c r="H298" s="21"/>
      <c r="J298" s="21"/>
      <c r="K298" s="21"/>
      <c r="M298" s="21"/>
      <c r="N298" s="21"/>
      <c r="O298" s="21"/>
      <c r="AD298" s="21"/>
      <c r="AF298" s="21"/>
    </row>
    <row r="299" spans="4:32" ht="15.75" customHeight="1">
      <c r="D299" s="21"/>
      <c r="F299" s="21"/>
      <c r="G299" s="21"/>
      <c r="H299" s="21"/>
      <c r="J299" s="21"/>
      <c r="K299" s="21"/>
      <c r="M299" s="21"/>
      <c r="N299" s="21"/>
      <c r="O299" s="21"/>
      <c r="AD299" s="21"/>
      <c r="AF299" s="21"/>
    </row>
    <row r="300" spans="4:32" ht="15.75" customHeight="1">
      <c r="D300" s="21"/>
      <c r="F300" s="21"/>
      <c r="G300" s="21"/>
      <c r="H300" s="21"/>
      <c r="J300" s="21"/>
      <c r="K300" s="21"/>
      <c r="M300" s="21"/>
      <c r="N300" s="21"/>
      <c r="O300" s="21"/>
      <c r="AD300" s="21"/>
      <c r="AF300" s="21"/>
    </row>
    <row r="301" spans="4:32" ht="15.75" customHeight="1">
      <c r="D301" s="21"/>
      <c r="F301" s="21"/>
      <c r="G301" s="21"/>
      <c r="H301" s="21"/>
      <c r="J301" s="21"/>
      <c r="K301" s="21"/>
      <c r="M301" s="21"/>
      <c r="N301" s="21"/>
      <c r="O301" s="21"/>
      <c r="AD301" s="21"/>
      <c r="AF301" s="21"/>
    </row>
    <row r="302" spans="4:32" ht="15.75" customHeight="1">
      <c r="D302" s="21"/>
      <c r="F302" s="21"/>
      <c r="G302" s="21"/>
      <c r="H302" s="21"/>
      <c r="J302" s="21"/>
      <c r="K302" s="21"/>
      <c r="M302" s="21"/>
      <c r="N302" s="21"/>
      <c r="O302" s="21"/>
      <c r="AD302" s="21"/>
      <c r="AF302" s="21"/>
    </row>
    <row r="303" spans="4:32" ht="15.75" customHeight="1">
      <c r="D303" s="21"/>
      <c r="F303" s="21"/>
      <c r="G303" s="21"/>
      <c r="H303" s="21"/>
      <c r="J303" s="21"/>
      <c r="K303" s="21"/>
      <c r="M303" s="21"/>
      <c r="N303" s="21"/>
      <c r="O303" s="21"/>
      <c r="AD303" s="21"/>
      <c r="AF303" s="21"/>
    </row>
    <row r="304" spans="4:32" ht="15.75" customHeight="1">
      <c r="D304" s="21"/>
      <c r="F304" s="21"/>
      <c r="G304" s="21"/>
      <c r="H304" s="21"/>
      <c r="J304" s="21"/>
      <c r="K304" s="21"/>
      <c r="M304" s="21"/>
      <c r="N304" s="21"/>
      <c r="O304" s="21"/>
      <c r="AD304" s="21"/>
      <c r="AF304" s="21"/>
    </row>
    <row r="305" spans="4:32" ht="15.75" customHeight="1">
      <c r="D305" s="21"/>
      <c r="F305" s="21"/>
      <c r="G305" s="21"/>
      <c r="H305" s="21"/>
      <c r="J305" s="21"/>
      <c r="K305" s="21"/>
      <c r="M305" s="21"/>
      <c r="N305" s="21"/>
      <c r="O305" s="21"/>
      <c r="AD305" s="21"/>
      <c r="AF305" s="21"/>
    </row>
    <row r="306" spans="4:32" ht="15.75" customHeight="1">
      <c r="D306" s="21"/>
      <c r="F306" s="21"/>
      <c r="G306" s="21"/>
      <c r="H306" s="21"/>
      <c r="J306" s="21"/>
      <c r="K306" s="21"/>
      <c r="M306" s="21"/>
      <c r="N306" s="21"/>
      <c r="O306" s="21"/>
      <c r="AD306" s="21"/>
      <c r="AF306" s="21"/>
    </row>
    <row r="307" spans="4:32" ht="15.75" customHeight="1">
      <c r="D307" s="21"/>
      <c r="F307" s="21"/>
      <c r="G307" s="21"/>
      <c r="H307" s="21"/>
      <c r="J307" s="21"/>
      <c r="K307" s="21"/>
      <c r="M307" s="21"/>
      <c r="N307" s="21"/>
      <c r="O307" s="21"/>
      <c r="AD307" s="21"/>
      <c r="AF307" s="21"/>
    </row>
    <row r="308" spans="4:32" ht="15.75" customHeight="1">
      <c r="D308" s="21"/>
      <c r="F308" s="21"/>
      <c r="G308" s="21"/>
      <c r="H308" s="21"/>
      <c r="J308" s="21"/>
      <c r="K308" s="21"/>
      <c r="M308" s="21"/>
      <c r="N308" s="21"/>
      <c r="O308" s="21"/>
      <c r="AD308" s="21"/>
      <c r="AF308" s="21"/>
    </row>
    <row r="309" spans="4:32" ht="15.75" customHeight="1">
      <c r="D309" s="21"/>
      <c r="F309" s="21"/>
      <c r="G309" s="21"/>
      <c r="H309" s="21"/>
      <c r="J309" s="21"/>
      <c r="K309" s="21"/>
      <c r="M309" s="21"/>
      <c r="N309" s="21"/>
      <c r="O309" s="21"/>
      <c r="AD309" s="21"/>
      <c r="AF309" s="21"/>
    </row>
    <row r="310" spans="4:32" ht="15.75" customHeight="1">
      <c r="D310" s="21"/>
      <c r="F310" s="21"/>
      <c r="G310" s="21"/>
      <c r="H310" s="21"/>
      <c r="J310" s="21"/>
      <c r="K310" s="21"/>
      <c r="M310" s="21"/>
      <c r="N310" s="21"/>
      <c r="O310" s="21"/>
      <c r="AD310" s="21"/>
      <c r="AF310" s="21"/>
    </row>
    <row r="311" spans="4:32" ht="15.75" customHeight="1">
      <c r="D311" s="21"/>
      <c r="F311" s="21"/>
      <c r="G311" s="21"/>
      <c r="H311" s="21"/>
      <c r="J311" s="21"/>
      <c r="K311" s="21"/>
      <c r="M311" s="21"/>
      <c r="N311" s="21"/>
      <c r="O311" s="21"/>
      <c r="AD311" s="21"/>
      <c r="AF311" s="21"/>
    </row>
    <row r="312" spans="4:32" ht="15.75" customHeight="1">
      <c r="D312" s="21"/>
      <c r="F312" s="21"/>
      <c r="G312" s="21"/>
      <c r="H312" s="21"/>
      <c r="J312" s="21"/>
      <c r="K312" s="21"/>
      <c r="M312" s="21"/>
      <c r="N312" s="21"/>
      <c r="O312" s="21"/>
      <c r="AD312" s="21"/>
      <c r="AF312" s="21"/>
    </row>
    <row r="313" spans="4:32" ht="15.75" customHeight="1">
      <c r="D313" s="21"/>
      <c r="F313" s="21"/>
      <c r="G313" s="21"/>
      <c r="H313" s="21"/>
      <c r="J313" s="21"/>
      <c r="K313" s="21"/>
      <c r="M313" s="21"/>
      <c r="N313" s="21"/>
      <c r="O313" s="21"/>
      <c r="AD313" s="21"/>
      <c r="AF313" s="21"/>
    </row>
    <row r="314" spans="4:32" ht="15.75" customHeight="1">
      <c r="D314" s="21"/>
      <c r="F314" s="21"/>
      <c r="G314" s="21"/>
      <c r="H314" s="21"/>
      <c r="J314" s="21"/>
      <c r="K314" s="21"/>
      <c r="M314" s="21"/>
      <c r="N314" s="21"/>
      <c r="O314" s="21"/>
      <c r="AD314" s="21"/>
      <c r="AF314" s="21"/>
    </row>
    <row r="315" spans="4:32" ht="15.75" customHeight="1">
      <c r="D315" s="21"/>
      <c r="F315" s="21"/>
      <c r="G315" s="21"/>
      <c r="H315" s="21"/>
      <c r="J315" s="21"/>
      <c r="K315" s="21"/>
      <c r="M315" s="21"/>
      <c r="N315" s="21"/>
      <c r="O315" s="21"/>
      <c r="AD315" s="21"/>
      <c r="AF315" s="21"/>
    </row>
    <row r="316" spans="4:32" ht="15.75" customHeight="1">
      <c r="D316" s="21"/>
      <c r="F316" s="21"/>
      <c r="G316" s="21"/>
      <c r="H316" s="21"/>
      <c r="J316" s="21"/>
      <c r="K316" s="21"/>
      <c r="M316" s="21"/>
      <c r="N316" s="21"/>
      <c r="O316" s="21"/>
      <c r="AD316" s="21"/>
      <c r="AF316" s="21"/>
    </row>
    <row r="317" spans="4:32" ht="15.75" customHeight="1">
      <c r="D317" s="21"/>
      <c r="F317" s="21"/>
      <c r="G317" s="21"/>
      <c r="H317" s="21"/>
      <c r="J317" s="21"/>
      <c r="K317" s="21"/>
      <c r="M317" s="21"/>
      <c r="N317" s="21"/>
      <c r="O317" s="21"/>
      <c r="AD317" s="21"/>
      <c r="AF317" s="21"/>
    </row>
    <row r="318" spans="4:32" ht="15.75" customHeight="1">
      <c r="D318" s="21"/>
      <c r="F318" s="21"/>
      <c r="G318" s="21"/>
      <c r="H318" s="21"/>
      <c r="J318" s="21"/>
      <c r="K318" s="21"/>
      <c r="M318" s="21"/>
      <c r="N318" s="21"/>
      <c r="O318" s="21"/>
      <c r="AD318" s="21"/>
      <c r="AF318" s="21"/>
    </row>
    <row r="319" spans="4:32" ht="15.75" customHeight="1">
      <c r="D319" s="21"/>
      <c r="F319" s="21"/>
      <c r="G319" s="21"/>
      <c r="H319" s="21"/>
      <c r="J319" s="21"/>
      <c r="K319" s="21"/>
      <c r="M319" s="21"/>
      <c r="N319" s="21"/>
      <c r="O319" s="21"/>
      <c r="AD319" s="21"/>
      <c r="AF319" s="21"/>
    </row>
    <row r="320" spans="4:32" ht="15.75" customHeight="1">
      <c r="D320" s="21"/>
      <c r="F320" s="21"/>
      <c r="G320" s="21"/>
      <c r="H320" s="21"/>
      <c r="J320" s="21"/>
      <c r="K320" s="21"/>
      <c r="M320" s="21"/>
      <c r="N320" s="21"/>
      <c r="O320" s="21"/>
      <c r="AD320" s="21"/>
      <c r="AF320" s="21"/>
    </row>
    <row r="321" spans="4:32" ht="15.75" customHeight="1">
      <c r="D321" s="21"/>
      <c r="F321" s="21"/>
      <c r="G321" s="21"/>
      <c r="H321" s="21"/>
      <c r="J321" s="21"/>
      <c r="K321" s="21"/>
      <c r="M321" s="21"/>
      <c r="N321" s="21"/>
      <c r="O321" s="21"/>
      <c r="AD321" s="21"/>
      <c r="AF321" s="21"/>
    </row>
    <row r="322" spans="4:32" ht="15.75" customHeight="1">
      <c r="D322" s="21"/>
      <c r="F322" s="21"/>
      <c r="G322" s="21"/>
      <c r="H322" s="21"/>
      <c r="J322" s="21"/>
      <c r="K322" s="21"/>
      <c r="M322" s="21"/>
      <c r="N322" s="21"/>
      <c r="O322" s="21"/>
      <c r="AD322" s="21"/>
      <c r="AF322" s="21"/>
    </row>
    <row r="323" spans="4:32" ht="15.75" customHeight="1">
      <c r="D323" s="21"/>
      <c r="F323" s="21"/>
      <c r="G323" s="21"/>
      <c r="H323" s="21"/>
      <c r="J323" s="21"/>
      <c r="K323" s="21"/>
      <c r="M323" s="21"/>
      <c r="N323" s="21"/>
      <c r="O323" s="21"/>
      <c r="AD323" s="21"/>
      <c r="AF323" s="21"/>
    </row>
    <row r="324" spans="4:32" ht="15.75" customHeight="1">
      <c r="D324" s="21"/>
      <c r="F324" s="21"/>
      <c r="G324" s="21"/>
      <c r="H324" s="21"/>
      <c r="J324" s="21"/>
      <c r="K324" s="21"/>
      <c r="M324" s="21"/>
      <c r="N324" s="21"/>
      <c r="O324" s="21"/>
      <c r="AD324" s="21"/>
      <c r="AF324" s="21"/>
    </row>
    <row r="325" spans="4:32" ht="15.75" customHeight="1">
      <c r="D325" s="21"/>
      <c r="F325" s="21"/>
      <c r="G325" s="21"/>
      <c r="H325" s="21"/>
      <c r="J325" s="21"/>
      <c r="K325" s="21"/>
      <c r="M325" s="21"/>
      <c r="N325" s="21"/>
      <c r="O325" s="21"/>
      <c r="AD325" s="21"/>
      <c r="AF325" s="21"/>
    </row>
    <row r="326" spans="4:32" ht="15.75" customHeight="1">
      <c r="D326" s="21"/>
      <c r="F326" s="21"/>
      <c r="G326" s="21"/>
      <c r="H326" s="21"/>
      <c r="J326" s="21"/>
      <c r="K326" s="21"/>
      <c r="M326" s="21"/>
      <c r="N326" s="21"/>
      <c r="O326" s="21"/>
      <c r="AD326" s="21"/>
      <c r="AF326" s="21"/>
    </row>
    <row r="327" spans="4:32" ht="15.75" customHeight="1">
      <c r="D327" s="21"/>
      <c r="F327" s="21"/>
      <c r="G327" s="21"/>
      <c r="H327" s="21"/>
      <c r="J327" s="21"/>
      <c r="K327" s="21"/>
      <c r="M327" s="21"/>
      <c r="N327" s="21"/>
      <c r="O327" s="21"/>
      <c r="AD327" s="21"/>
      <c r="AF327" s="21"/>
    </row>
    <row r="328" spans="4:32" ht="15.75" customHeight="1">
      <c r="D328" s="21"/>
      <c r="F328" s="21"/>
      <c r="G328" s="21"/>
      <c r="H328" s="21"/>
      <c r="J328" s="21"/>
      <c r="K328" s="21"/>
      <c r="M328" s="21"/>
      <c r="N328" s="21"/>
      <c r="O328" s="21"/>
      <c r="AD328" s="21"/>
      <c r="AF328" s="21"/>
    </row>
    <row r="329" spans="4:32" ht="15.75" customHeight="1">
      <c r="D329" s="21"/>
      <c r="F329" s="21"/>
      <c r="G329" s="21"/>
      <c r="H329" s="21"/>
      <c r="J329" s="21"/>
      <c r="K329" s="21"/>
      <c r="M329" s="21"/>
      <c r="N329" s="21"/>
      <c r="O329" s="21"/>
      <c r="AD329" s="21"/>
      <c r="AF329" s="21"/>
    </row>
    <row r="330" spans="4:32" ht="15.75" customHeight="1">
      <c r="D330" s="21"/>
      <c r="F330" s="21"/>
      <c r="G330" s="21"/>
      <c r="H330" s="21"/>
      <c r="J330" s="21"/>
      <c r="K330" s="21"/>
      <c r="M330" s="21"/>
      <c r="N330" s="21"/>
      <c r="O330" s="21"/>
      <c r="AD330" s="21"/>
      <c r="AF330" s="21"/>
    </row>
    <row r="331" spans="4:32" ht="15.75" customHeight="1">
      <c r="D331" s="21"/>
      <c r="F331" s="21"/>
      <c r="G331" s="21"/>
      <c r="H331" s="21"/>
      <c r="J331" s="21"/>
      <c r="K331" s="21"/>
      <c r="M331" s="21"/>
      <c r="N331" s="21"/>
      <c r="O331" s="21"/>
      <c r="AD331" s="21"/>
      <c r="AF331" s="21"/>
    </row>
    <row r="332" spans="4:32" ht="15.75" customHeight="1">
      <c r="D332" s="21"/>
      <c r="F332" s="21"/>
      <c r="G332" s="21"/>
      <c r="H332" s="21"/>
      <c r="J332" s="21"/>
      <c r="K332" s="21"/>
      <c r="M332" s="21"/>
      <c r="N332" s="21"/>
      <c r="O332" s="21"/>
      <c r="AD332" s="21"/>
      <c r="AF332" s="21"/>
    </row>
    <row r="333" spans="4:32" ht="15.75" customHeight="1">
      <c r="D333" s="21"/>
      <c r="F333" s="21"/>
      <c r="G333" s="21"/>
      <c r="H333" s="21"/>
      <c r="J333" s="21"/>
      <c r="K333" s="21"/>
      <c r="M333" s="21"/>
      <c r="N333" s="21"/>
      <c r="O333" s="21"/>
      <c r="AD333" s="21"/>
      <c r="AF333" s="21"/>
    </row>
    <row r="334" spans="4:32" ht="15.75" customHeight="1">
      <c r="D334" s="21"/>
      <c r="F334" s="21"/>
      <c r="G334" s="21"/>
      <c r="H334" s="21"/>
      <c r="J334" s="21"/>
      <c r="K334" s="21"/>
      <c r="M334" s="21"/>
      <c r="N334" s="21"/>
      <c r="O334" s="21"/>
      <c r="AD334" s="21"/>
      <c r="AF334" s="21"/>
    </row>
    <row r="335" spans="4:32" ht="15.75" customHeight="1">
      <c r="D335" s="21"/>
      <c r="F335" s="21"/>
      <c r="G335" s="21"/>
      <c r="H335" s="21"/>
      <c r="J335" s="21"/>
      <c r="K335" s="21"/>
      <c r="M335" s="21"/>
      <c r="N335" s="21"/>
      <c r="O335" s="21"/>
      <c r="AD335" s="21"/>
      <c r="AF335" s="21"/>
    </row>
    <row r="336" spans="4:32" ht="15.75" customHeight="1">
      <c r="D336" s="21"/>
      <c r="F336" s="21"/>
      <c r="G336" s="21"/>
      <c r="H336" s="21"/>
      <c r="J336" s="21"/>
      <c r="K336" s="21"/>
      <c r="M336" s="21"/>
      <c r="N336" s="21"/>
      <c r="O336" s="21"/>
      <c r="AD336" s="21"/>
      <c r="AF336" s="21"/>
    </row>
    <row r="337" spans="4:32" ht="15.75" customHeight="1">
      <c r="D337" s="21"/>
      <c r="F337" s="21"/>
      <c r="G337" s="21"/>
      <c r="H337" s="21"/>
      <c r="J337" s="21"/>
      <c r="K337" s="21"/>
      <c r="M337" s="21"/>
      <c r="N337" s="21"/>
      <c r="O337" s="21"/>
      <c r="AD337" s="21"/>
      <c r="AF337" s="21"/>
    </row>
    <row r="338" spans="4:32" ht="15.75" customHeight="1">
      <c r="D338" s="21"/>
      <c r="F338" s="21"/>
      <c r="G338" s="21"/>
      <c r="H338" s="21"/>
      <c r="J338" s="21"/>
      <c r="K338" s="21"/>
      <c r="M338" s="21"/>
      <c r="N338" s="21"/>
      <c r="O338" s="21"/>
      <c r="AD338" s="21"/>
      <c r="AF338" s="21"/>
    </row>
    <row r="339" spans="4:32" ht="15.75" customHeight="1">
      <c r="D339" s="21"/>
      <c r="F339" s="21"/>
      <c r="G339" s="21"/>
      <c r="H339" s="21"/>
      <c r="J339" s="21"/>
      <c r="K339" s="21"/>
      <c r="M339" s="21"/>
      <c r="N339" s="21"/>
      <c r="O339" s="21"/>
      <c r="AD339" s="21"/>
      <c r="AF339" s="21"/>
    </row>
    <row r="340" spans="4:32" ht="15.75" customHeight="1">
      <c r="D340" s="21"/>
      <c r="F340" s="21"/>
      <c r="G340" s="21"/>
      <c r="H340" s="21"/>
      <c r="J340" s="21"/>
      <c r="K340" s="21"/>
      <c r="M340" s="21"/>
      <c r="N340" s="21"/>
      <c r="O340" s="21"/>
      <c r="AD340" s="21"/>
      <c r="AF340" s="21"/>
    </row>
    <row r="341" spans="4:32" ht="15.75" customHeight="1">
      <c r="D341" s="21"/>
      <c r="F341" s="21"/>
      <c r="G341" s="21"/>
      <c r="H341" s="21"/>
      <c r="J341" s="21"/>
      <c r="K341" s="21"/>
      <c r="M341" s="21"/>
      <c r="N341" s="21"/>
      <c r="O341" s="21"/>
      <c r="AD341" s="21"/>
      <c r="AF341" s="21"/>
    </row>
    <row r="342" spans="4:32" ht="15.75" customHeight="1">
      <c r="D342" s="21"/>
      <c r="F342" s="21"/>
      <c r="G342" s="21"/>
      <c r="H342" s="21"/>
      <c r="J342" s="21"/>
      <c r="K342" s="21"/>
      <c r="M342" s="21"/>
      <c r="N342" s="21"/>
      <c r="O342" s="21"/>
      <c r="AD342" s="21"/>
      <c r="AF342" s="21"/>
    </row>
    <row r="343" spans="4:32" ht="15.75" customHeight="1">
      <c r="D343" s="21"/>
      <c r="F343" s="21"/>
      <c r="G343" s="21"/>
      <c r="H343" s="21"/>
      <c r="J343" s="21"/>
      <c r="K343" s="21"/>
      <c r="M343" s="21"/>
      <c r="N343" s="21"/>
      <c r="O343" s="21"/>
      <c r="AD343" s="21"/>
      <c r="AF343" s="21"/>
    </row>
    <row r="344" spans="4:32" ht="15.75" customHeight="1">
      <c r="D344" s="21"/>
      <c r="F344" s="21"/>
      <c r="G344" s="21"/>
      <c r="H344" s="21"/>
      <c r="J344" s="21"/>
      <c r="K344" s="21"/>
      <c r="M344" s="21"/>
      <c r="N344" s="21"/>
      <c r="O344" s="21"/>
      <c r="AD344" s="21"/>
      <c r="AF344" s="21"/>
    </row>
    <row r="345" spans="4:32" ht="15.75" customHeight="1">
      <c r="D345" s="21"/>
      <c r="F345" s="21"/>
      <c r="G345" s="21"/>
      <c r="H345" s="21"/>
      <c r="J345" s="21"/>
      <c r="K345" s="21"/>
      <c r="M345" s="21"/>
      <c r="N345" s="21"/>
      <c r="O345" s="21"/>
      <c r="AD345" s="21"/>
      <c r="AF345" s="21"/>
    </row>
    <row r="346" spans="4:32" ht="15.75" customHeight="1">
      <c r="D346" s="21"/>
      <c r="F346" s="21"/>
      <c r="G346" s="21"/>
      <c r="H346" s="21"/>
      <c r="J346" s="21"/>
      <c r="K346" s="21"/>
      <c r="M346" s="21"/>
      <c r="N346" s="21"/>
      <c r="O346" s="21"/>
      <c r="AD346" s="21"/>
      <c r="AF346" s="21"/>
    </row>
    <row r="347" spans="4:32" ht="15.75" customHeight="1">
      <c r="D347" s="21"/>
      <c r="F347" s="21"/>
      <c r="G347" s="21"/>
      <c r="H347" s="21"/>
      <c r="J347" s="21"/>
      <c r="K347" s="21"/>
      <c r="M347" s="21"/>
      <c r="N347" s="21"/>
      <c r="O347" s="21"/>
      <c r="AD347" s="21"/>
      <c r="AF347" s="21"/>
    </row>
    <row r="348" spans="4:32" ht="15.75" customHeight="1">
      <c r="D348" s="21"/>
      <c r="F348" s="21"/>
      <c r="G348" s="21"/>
      <c r="H348" s="21"/>
      <c r="J348" s="21"/>
      <c r="K348" s="21"/>
      <c r="M348" s="21"/>
      <c r="N348" s="21"/>
      <c r="O348" s="21"/>
      <c r="AD348" s="21"/>
      <c r="AF348" s="21"/>
    </row>
    <row r="349" spans="4:32" ht="15.75" customHeight="1">
      <c r="D349" s="21"/>
      <c r="F349" s="21"/>
      <c r="G349" s="21"/>
      <c r="H349" s="21"/>
      <c r="J349" s="21"/>
      <c r="K349" s="21"/>
      <c r="M349" s="21"/>
      <c r="N349" s="21"/>
      <c r="O349" s="21"/>
      <c r="AD349" s="21"/>
      <c r="AF349" s="21"/>
    </row>
    <row r="350" spans="4:32" ht="15.75" customHeight="1">
      <c r="D350" s="21"/>
      <c r="F350" s="21"/>
      <c r="G350" s="21"/>
      <c r="H350" s="21"/>
      <c r="J350" s="21"/>
      <c r="K350" s="21"/>
      <c r="M350" s="21"/>
      <c r="N350" s="21"/>
      <c r="O350" s="21"/>
      <c r="AD350" s="21"/>
      <c r="AF350" s="21"/>
    </row>
    <row r="351" spans="4:32" ht="15.75" customHeight="1">
      <c r="D351" s="21"/>
      <c r="F351" s="21"/>
      <c r="G351" s="21"/>
      <c r="H351" s="21"/>
      <c r="J351" s="21"/>
      <c r="K351" s="21"/>
      <c r="M351" s="21"/>
      <c r="N351" s="21"/>
      <c r="O351" s="21"/>
      <c r="AD351" s="21"/>
      <c r="AF351" s="21"/>
    </row>
    <row r="352" spans="4:32" ht="15.75" customHeight="1">
      <c r="D352" s="21"/>
      <c r="F352" s="21"/>
      <c r="G352" s="21"/>
      <c r="H352" s="21"/>
      <c r="J352" s="21"/>
      <c r="K352" s="21"/>
      <c r="M352" s="21"/>
      <c r="N352" s="21"/>
      <c r="O352" s="21"/>
      <c r="AD352" s="21"/>
      <c r="AF352" s="21"/>
    </row>
    <row r="353" spans="4:32" ht="15.75" customHeight="1">
      <c r="D353" s="21"/>
      <c r="F353" s="21"/>
      <c r="G353" s="21"/>
      <c r="H353" s="21"/>
      <c r="J353" s="21"/>
      <c r="K353" s="21"/>
      <c r="M353" s="21"/>
      <c r="N353" s="21"/>
      <c r="O353" s="21"/>
      <c r="AD353" s="21"/>
      <c r="AF353" s="21"/>
    </row>
    <row r="354" spans="4:32" ht="15.75" customHeight="1">
      <c r="D354" s="21"/>
      <c r="F354" s="21"/>
      <c r="G354" s="21"/>
      <c r="H354" s="21"/>
      <c r="J354" s="21"/>
      <c r="K354" s="21"/>
      <c r="M354" s="21"/>
      <c r="N354" s="21"/>
      <c r="O354" s="21"/>
      <c r="AD354" s="21"/>
      <c r="AF354" s="21"/>
    </row>
    <row r="355" spans="4:32" ht="15.75" customHeight="1">
      <c r="D355" s="21"/>
      <c r="F355" s="21"/>
      <c r="G355" s="21"/>
      <c r="H355" s="21"/>
      <c r="J355" s="21"/>
      <c r="K355" s="21"/>
      <c r="M355" s="21"/>
      <c r="N355" s="21"/>
      <c r="O355" s="21"/>
      <c r="AD355" s="21"/>
      <c r="AF355" s="21"/>
    </row>
    <row r="356" spans="4:32" ht="15.75" customHeight="1">
      <c r="D356" s="21"/>
      <c r="F356" s="21"/>
      <c r="G356" s="21"/>
      <c r="H356" s="21"/>
      <c r="J356" s="21"/>
      <c r="K356" s="21"/>
      <c r="M356" s="21"/>
      <c r="N356" s="21"/>
      <c r="O356" s="21"/>
      <c r="AD356" s="21"/>
      <c r="AF356" s="21"/>
    </row>
    <row r="357" spans="4:32" ht="15.75" customHeight="1">
      <c r="D357" s="21"/>
      <c r="F357" s="21"/>
      <c r="G357" s="21"/>
      <c r="H357" s="21"/>
      <c r="J357" s="21"/>
      <c r="K357" s="21"/>
      <c r="M357" s="21"/>
      <c r="N357" s="21"/>
      <c r="O357" s="21"/>
      <c r="AD357" s="21"/>
      <c r="AF357" s="21"/>
    </row>
    <row r="358" spans="4:32" ht="15.75" customHeight="1">
      <c r="D358" s="21"/>
      <c r="F358" s="21"/>
      <c r="G358" s="21"/>
      <c r="H358" s="21"/>
      <c r="J358" s="21"/>
      <c r="K358" s="21"/>
      <c r="M358" s="21"/>
      <c r="N358" s="21"/>
      <c r="O358" s="21"/>
      <c r="AD358" s="21"/>
      <c r="AF358" s="21"/>
    </row>
    <row r="359" spans="4:32" ht="15.75" customHeight="1">
      <c r="D359" s="21"/>
      <c r="F359" s="21"/>
      <c r="G359" s="21"/>
      <c r="H359" s="21"/>
      <c r="J359" s="21"/>
      <c r="K359" s="21"/>
      <c r="M359" s="21"/>
      <c r="N359" s="21"/>
      <c r="O359" s="21"/>
      <c r="AD359" s="21"/>
      <c r="AF359" s="21"/>
    </row>
    <row r="360" spans="4:32" ht="15.75" customHeight="1">
      <c r="D360" s="21"/>
      <c r="F360" s="21"/>
      <c r="G360" s="21"/>
      <c r="H360" s="21"/>
      <c r="J360" s="21"/>
      <c r="K360" s="21"/>
      <c r="M360" s="21"/>
      <c r="N360" s="21"/>
      <c r="O360" s="21"/>
      <c r="AD360" s="21"/>
      <c r="AF360" s="21"/>
    </row>
    <row r="361" spans="4:32" ht="15.75" customHeight="1">
      <c r="D361" s="21"/>
      <c r="F361" s="21"/>
      <c r="G361" s="21"/>
      <c r="H361" s="21"/>
      <c r="J361" s="21"/>
      <c r="K361" s="21"/>
      <c r="M361" s="21"/>
      <c r="N361" s="21"/>
      <c r="O361" s="21"/>
      <c r="AD361" s="21"/>
      <c r="AF361" s="21"/>
    </row>
    <row r="362" spans="4:32" ht="15.75" customHeight="1">
      <c r="D362" s="21"/>
      <c r="F362" s="21"/>
      <c r="G362" s="21"/>
      <c r="H362" s="21"/>
      <c r="J362" s="21"/>
      <c r="K362" s="21"/>
      <c r="M362" s="21"/>
      <c r="N362" s="21"/>
      <c r="O362" s="21"/>
      <c r="AD362" s="21"/>
      <c r="AF362" s="21"/>
    </row>
    <row r="363" spans="4:32" ht="15.75" customHeight="1">
      <c r="D363" s="21"/>
      <c r="F363" s="21"/>
      <c r="G363" s="21"/>
      <c r="H363" s="21"/>
      <c r="J363" s="21"/>
      <c r="K363" s="21"/>
      <c r="M363" s="21"/>
      <c r="N363" s="21"/>
      <c r="O363" s="21"/>
      <c r="AD363" s="21"/>
      <c r="AF363" s="21"/>
    </row>
    <row r="364" spans="4:32" ht="15.75" customHeight="1">
      <c r="D364" s="21"/>
      <c r="F364" s="21"/>
      <c r="G364" s="21"/>
      <c r="H364" s="21"/>
      <c r="J364" s="21"/>
      <c r="K364" s="21"/>
      <c r="M364" s="21"/>
      <c r="N364" s="21"/>
      <c r="O364" s="21"/>
      <c r="AD364" s="21"/>
      <c r="AF364" s="21"/>
    </row>
    <row r="365" spans="4:32" ht="15.75" customHeight="1">
      <c r="D365" s="21"/>
      <c r="F365" s="21"/>
      <c r="G365" s="21"/>
      <c r="H365" s="21"/>
      <c r="J365" s="21"/>
      <c r="K365" s="21"/>
      <c r="M365" s="21"/>
      <c r="N365" s="21"/>
      <c r="O365" s="21"/>
      <c r="AD365" s="21"/>
      <c r="AF365" s="21"/>
    </row>
    <row r="366" spans="4:32" ht="15.75" customHeight="1">
      <c r="D366" s="21"/>
      <c r="F366" s="21"/>
      <c r="G366" s="21"/>
      <c r="H366" s="21"/>
      <c r="J366" s="21"/>
      <c r="K366" s="21"/>
      <c r="M366" s="21"/>
      <c r="N366" s="21"/>
      <c r="O366" s="21"/>
      <c r="AD366" s="21"/>
      <c r="AF366" s="21"/>
    </row>
    <row r="367" spans="4:32" ht="15.75" customHeight="1">
      <c r="D367" s="21"/>
      <c r="F367" s="21"/>
      <c r="G367" s="21"/>
      <c r="H367" s="21"/>
      <c r="J367" s="21"/>
      <c r="K367" s="21"/>
      <c r="M367" s="21"/>
      <c r="N367" s="21"/>
      <c r="O367" s="21"/>
      <c r="AD367" s="21"/>
      <c r="AF367" s="21"/>
    </row>
    <row r="368" spans="4:32" ht="15.75" customHeight="1">
      <c r="D368" s="21"/>
      <c r="F368" s="21"/>
      <c r="G368" s="21"/>
      <c r="H368" s="21"/>
      <c r="J368" s="21"/>
      <c r="K368" s="21"/>
      <c r="M368" s="21"/>
      <c r="N368" s="21"/>
      <c r="O368" s="21"/>
      <c r="AD368" s="21"/>
      <c r="AF368" s="21"/>
    </row>
    <row r="369" spans="4:32" ht="15.75" customHeight="1">
      <c r="D369" s="21"/>
      <c r="F369" s="21"/>
      <c r="G369" s="21"/>
      <c r="H369" s="21"/>
      <c r="J369" s="21"/>
      <c r="K369" s="21"/>
      <c r="M369" s="21"/>
      <c r="N369" s="21"/>
      <c r="O369" s="21"/>
      <c r="AD369" s="21"/>
      <c r="AF369" s="21"/>
    </row>
    <row r="370" spans="4:32" ht="15.75" customHeight="1">
      <c r="D370" s="21"/>
      <c r="F370" s="21"/>
      <c r="G370" s="21"/>
      <c r="H370" s="21"/>
      <c r="J370" s="21"/>
      <c r="K370" s="21"/>
      <c r="M370" s="21"/>
      <c r="N370" s="21"/>
      <c r="O370" s="21"/>
      <c r="AD370" s="21"/>
      <c r="AF370" s="21"/>
    </row>
    <row r="371" spans="4:32" ht="15.75" customHeight="1">
      <c r="D371" s="21"/>
      <c r="F371" s="21"/>
      <c r="G371" s="21"/>
      <c r="H371" s="21"/>
      <c r="J371" s="21"/>
      <c r="K371" s="21"/>
      <c r="M371" s="21"/>
      <c r="N371" s="21"/>
      <c r="O371" s="21"/>
      <c r="AD371" s="21"/>
      <c r="AF371" s="21"/>
    </row>
    <row r="372" spans="4:32" ht="15.75" customHeight="1">
      <c r="D372" s="21"/>
      <c r="F372" s="21"/>
      <c r="G372" s="21"/>
      <c r="H372" s="21"/>
      <c r="J372" s="21"/>
      <c r="K372" s="21"/>
      <c r="M372" s="21"/>
      <c r="N372" s="21"/>
      <c r="O372" s="21"/>
      <c r="AD372" s="21"/>
      <c r="AF372" s="21"/>
    </row>
    <row r="373" spans="4:32" ht="15.75" customHeight="1">
      <c r="D373" s="21"/>
      <c r="F373" s="21"/>
      <c r="G373" s="21"/>
      <c r="H373" s="21"/>
      <c r="J373" s="21"/>
      <c r="K373" s="21"/>
      <c r="M373" s="21"/>
      <c r="N373" s="21"/>
      <c r="O373" s="21"/>
      <c r="AD373" s="21"/>
      <c r="AF373" s="21"/>
    </row>
    <row r="374" spans="4:32" ht="15.75" customHeight="1">
      <c r="D374" s="21"/>
      <c r="F374" s="21"/>
      <c r="G374" s="21"/>
      <c r="H374" s="21"/>
      <c r="J374" s="21"/>
      <c r="K374" s="21"/>
      <c r="M374" s="21"/>
      <c r="N374" s="21"/>
      <c r="O374" s="21"/>
      <c r="AD374" s="21"/>
      <c r="AF374" s="21"/>
    </row>
    <row r="375" spans="4:32" ht="15.75" customHeight="1">
      <c r="D375" s="21"/>
      <c r="F375" s="21"/>
      <c r="G375" s="21"/>
      <c r="H375" s="21"/>
      <c r="J375" s="21"/>
      <c r="K375" s="21"/>
      <c r="M375" s="21"/>
      <c r="N375" s="21"/>
      <c r="O375" s="21"/>
      <c r="AD375" s="21"/>
      <c r="AF375" s="21"/>
    </row>
    <row r="376" spans="4:32" ht="15.75" customHeight="1">
      <c r="D376" s="21"/>
      <c r="F376" s="21"/>
      <c r="G376" s="21"/>
      <c r="H376" s="21"/>
      <c r="J376" s="21"/>
      <c r="K376" s="21"/>
      <c r="M376" s="21"/>
      <c r="N376" s="21"/>
      <c r="O376" s="21"/>
      <c r="AD376" s="21"/>
      <c r="AF376" s="21"/>
    </row>
    <row r="377" spans="4:32" ht="15.75" customHeight="1">
      <c r="D377" s="21"/>
      <c r="F377" s="21"/>
      <c r="G377" s="21"/>
      <c r="H377" s="21"/>
      <c r="J377" s="21"/>
      <c r="K377" s="21"/>
      <c r="M377" s="21"/>
      <c r="N377" s="21"/>
      <c r="O377" s="21"/>
      <c r="AD377" s="21"/>
      <c r="AF377" s="21"/>
    </row>
    <row r="378" spans="4:32" ht="15.75" customHeight="1">
      <c r="D378" s="21"/>
      <c r="F378" s="21"/>
      <c r="G378" s="21"/>
      <c r="H378" s="21"/>
      <c r="J378" s="21"/>
      <c r="K378" s="21"/>
      <c r="M378" s="21"/>
      <c r="N378" s="21"/>
      <c r="O378" s="21"/>
      <c r="AD378" s="21"/>
      <c r="AF378" s="21"/>
    </row>
    <row r="379" spans="4:32" ht="15.75" customHeight="1">
      <c r="D379" s="21"/>
      <c r="F379" s="21"/>
      <c r="G379" s="21"/>
      <c r="H379" s="21"/>
      <c r="J379" s="21"/>
      <c r="K379" s="21"/>
      <c r="M379" s="21"/>
      <c r="N379" s="21"/>
      <c r="O379" s="21"/>
      <c r="AD379" s="21"/>
      <c r="AF379" s="21"/>
    </row>
    <row r="380" spans="4:32" ht="15.75" customHeight="1">
      <c r="D380" s="21"/>
      <c r="F380" s="21"/>
      <c r="G380" s="21"/>
      <c r="H380" s="21"/>
      <c r="J380" s="21"/>
      <c r="K380" s="21"/>
      <c r="M380" s="21"/>
      <c r="N380" s="21"/>
      <c r="O380" s="21"/>
      <c r="AD380" s="21"/>
      <c r="AF380" s="21"/>
    </row>
    <row r="381" spans="4:32" ht="15.75" customHeight="1">
      <c r="D381" s="21"/>
      <c r="F381" s="21"/>
      <c r="G381" s="21"/>
      <c r="H381" s="21"/>
      <c r="J381" s="21"/>
      <c r="K381" s="21"/>
      <c r="M381" s="21"/>
      <c r="N381" s="21"/>
      <c r="O381" s="21"/>
      <c r="AD381" s="21"/>
      <c r="AF381" s="21"/>
    </row>
    <row r="382" spans="4:32" ht="15.75" customHeight="1">
      <c r="D382" s="21"/>
      <c r="F382" s="21"/>
      <c r="G382" s="21"/>
      <c r="H382" s="21"/>
      <c r="J382" s="21"/>
      <c r="K382" s="21"/>
      <c r="M382" s="21"/>
      <c r="N382" s="21"/>
      <c r="O382" s="21"/>
      <c r="AD382" s="21"/>
      <c r="AF382" s="21"/>
    </row>
    <row r="383" spans="4:32" ht="15.75" customHeight="1">
      <c r="D383" s="21"/>
      <c r="F383" s="21"/>
      <c r="G383" s="21"/>
      <c r="H383" s="21"/>
      <c r="J383" s="21"/>
      <c r="K383" s="21"/>
      <c r="M383" s="21"/>
      <c r="N383" s="21"/>
      <c r="O383" s="21"/>
      <c r="AD383" s="21"/>
      <c r="AF383" s="21"/>
    </row>
    <row r="384" spans="4:32" ht="15.75" customHeight="1">
      <c r="D384" s="21"/>
      <c r="F384" s="21"/>
      <c r="G384" s="21"/>
      <c r="H384" s="21"/>
      <c r="J384" s="21"/>
      <c r="K384" s="21"/>
      <c r="M384" s="21"/>
      <c r="N384" s="21"/>
      <c r="O384" s="21"/>
      <c r="AD384" s="21"/>
      <c r="AF384" s="21"/>
    </row>
    <row r="385" spans="4:32" ht="15.75" customHeight="1">
      <c r="D385" s="21"/>
      <c r="F385" s="21"/>
      <c r="G385" s="21"/>
      <c r="H385" s="21"/>
      <c r="J385" s="21"/>
      <c r="K385" s="21"/>
      <c r="M385" s="21"/>
      <c r="N385" s="21"/>
      <c r="O385" s="21"/>
      <c r="AD385" s="21"/>
      <c r="AF385" s="21"/>
    </row>
    <row r="386" spans="4:32" ht="15.75" customHeight="1">
      <c r="D386" s="21"/>
      <c r="F386" s="21"/>
      <c r="G386" s="21"/>
      <c r="H386" s="21"/>
      <c r="J386" s="21"/>
      <c r="K386" s="21"/>
      <c r="M386" s="21"/>
      <c r="N386" s="21"/>
      <c r="O386" s="21"/>
      <c r="AD386" s="21"/>
      <c r="AF386" s="21"/>
    </row>
    <row r="387" spans="4:32" ht="15.75" customHeight="1">
      <c r="D387" s="21"/>
      <c r="F387" s="21"/>
      <c r="G387" s="21"/>
      <c r="H387" s="21"/>
      <c r="J387" s="21"/>
      <c r="K387" s="21"/>
      <c r="M387" s="21"/>
      <c r="N387" s="21"/>
      <c r="O387" s="21"/>
      <c r="AD387" s="21"/>
      <c r="AF387" s="21"/>
    </row>
    <row r="388" spans="4:32" ht="15.75" customHeight="1">
      <c r="D388" s="21"/>
      <c r="F388" s="21"/>
      <c r="G388" s="21"/>
      <c r="H388" s="21"/>
      <c r="J388" s="21"/>
      <c r="K388" s="21"/>
      <c r="M388" s="21"/>
      <c r="N388" s="21"/>
      <c r="O388" s="21"/>
      <c r="AD388" s="21"/>
      <c r="AF388" s="21"/>
    </row>
    <row r="389" spans="4:32" ht="15.75" customHeight="1">
      <c r="D389" s="21"/>
      <c r="F389" s="21"/>
      <c r="G389" s="21"/>
      <c r="H389" s="21"/>
      <c r="J389" s="21"/>
      <c r="K389" s="21"/>
      <c r="M389" s="21"/>
      <c r="N389" s="21"/>
      <c r="O389" s="21"/>
      <c r="AD389" s="21"/>
      <c r="AF389" s="21"/>
    </row>
    <row r="390" spans="4:32" ht="15.75" customHeight="1">
      <c r="D390" s="21"/>
      <c r="F390" s="21"/>
      <c r="G390" s="21"/>
      <c r="H390" s="21"/>
      <c r="J390" s="21"/>
      <c r="K390" s="21"/>
      <c r="M390" s="21"/>
      <c r="N390" s="21"/>
      <c r="O390" s="21"/>
      <c r="AD390" s="21"/>
      <c r="AF390" s="21"/>
    </row>
    <row r="391" spans="4:32" ht="15.75" customHeight="1">
      <c r="D391" s="21"/>
      <c r="F391" s="21"/>
      <c r="G391" s="21"/>
      <c r="H391" s="21"/>
      <c r="J391" s="21"/>
      <c r="K391" s="21"/>
      <c r="M391" s="21"/>
      <c r="N391" s="21"/>
      <c r="O391" s="21"/>
      <c r="AD391" s="21"/>
      <c r="AF391" s="21"/>
    </row>
    <row r="392" spans="4:32" ht="15.75" customHeight="1">
      <c r="D392" s="21"/>
      <c r="F392" s="21"/>
      <c r="G392" s="21"/>
      <c r="H392" s="21"/>
      <c r="J392" s="21"/>
      <c r="K392" s="21"/>
      <c r="M392" s="21"/>
      <c r="N392" s="21"/>
      <c r="O392" s="21"/>
      <c r="AD392" s="21"/>
      <c r="AF392" s="21"/>
    </row>
    <row r="393" spans="4:32" ht="15.75" customHeight="1">
      <c r="D393" s="21"/>
      <c r="F393" s="21"/>
      <c r="G393" s="21"/>
      <c r="H393" s="21"/>
      <c r="J393" s="21"/>
      <c r="K393" s="21"/>
      <c r="M393" s="21"/>
      <c r="N393" s="21"/>
      <c r="O393" s="21"/>
      <c r="AD393" s="21"/>
      <c r="AF393" s="21"/>
    </row>
    <row r="394" spans="4:32" ht="15.75" customHeight="1">
      <c r="D394" s="21"/>
      <c r="F394" s="21"/>
      <c r="G394" s="21"/>
      <c r="H394" s="21"/>
      <c r="J394" s="21"/>
      <c r="K394" s="21"/>
      <c r="M394" s="21"/>
      <c r="N394" s="21"/>
      <c r="O394" s="21"/>
      <c r="AD394" s="21"/>
      <c r="AF394" s="21"/>
    </row>
    <row r="395" spans="4:32" ht="15.75" customHeight="1">
      <c r="D395" s="21"/>
      <c r="F395" s="21"/>
      <c r="G395" s="21"/>
      <c r="H395" s="21"/>
      <c r="J395" s="21"/>
      <c r="K395" s="21"/>
      <c r="M395" s="21"/>
      <c r="N395" s="21"/>
      <c r="O395" s="21"/>
      <c r="AD395" s="21"/>
      <c r="AF395" s="21"/>
    </row>
    <row r="396" spans="4:32" ht="15.75" customHeight="1">
      <c r="D396" s="21"/>
      <c r="F396" s="21"/>
      <c r="G396" s="21"/>
      <c r="H396" s="21"/>
      <c r="J396" s="21"/>
      <c r="K396" s="21"/>
      <c r="M396" s="21"/>
      <c r="N396" s="21"/>
      <c r="O396" s="21"/>
      <c r="AD396" s="21"/>
      <c r="AF396" s="21"/>
    </row>
    <row r="397" spans="4:32" ht="15.75" customHeight="1">
      <c r="D397" s="21"/>
      <c r="F397" s="21"/>
      <c r="G397" s="21"/>
      <c r="H397" s="21"/>
      <c r="J397" s="21"/>
      <c r="K397" s="21"/>
      <c r="M397" s="21"/>
      <c r="N397" s="21"/>
      <c r="O397" s="21"/>
      <c r="AD397" s="21"/>
      <c r="AF397" s="21"/>
    </row>
    <row r="398" spans="4:32" ht="15.75" customHeight="1">
      <c r="D398" s="21"/>
      <c r="F398" s="21"/>
      <c r="G398" s="21"/>
      <c r="H398" s="21"/>
      <c r="J398" s="21"/>
      <c r="K398" s="21"/>
      <c r="M398" s="21"/>
      <c r="N398" s="21"/>
      <c r="O398" s="21"/>
      <c r="AD398" s="21"/>
      <c r="AF398" s="21"/>
    </row>
    <row r="399" spans="4:32" ht="15.75" customHeight="1">
      <c r="D399" s="21"/>
      <c r="F399" s="21"/>
      <c r="G399" s="21"/>
      <c r="H399" s="21"/>
      <c r="J399" s="21"/>
      <c r="K399" s="21"/>
      <c r="M399" s="21"/>
      <c r="N399" s="21"/>
      <c r="O399" s="21"/>
      <c r="AD399" s="21"/>
      <c r="AF399" s="21"/>
    </row>
    <row r="400" spans="4:32" ht="15.75" customHeight="1">
      <c r="D400" s="21"/>
      <c r="F400" s="21"/>
      <c r="G400" s="21"/>
      <c r="H400" s="21"/>
      <c r="J400" s="21"/>
      <c r="K400" s="21"/>
      <c r="M400" s="21"/>
      <c r="N400" s="21"/>
      <c r="O400" s="21"/>
      <c r="AD400" s="21"/>
      <c r="AF400" s="21"/>
    </row>
    <row r="401" spans="4:32" ht="15.75" customHeight="1">
      <c r="D401" s="21"/>
      <c r="F401" s="21"/>
      <c r="G401" s="21"/>
      <c r="H401" s="21"/>
      <c r="J401" s="21"/>
      <c r="K401" s="21"/>
      <c r="M401" s="21"/>
      <c r="N401" s="21"/>
      <c r="O401" s="21"/>
      <c r="AD401" s="21"/>
      <c r="AF401" s="21"/>
    </row>
    <row r="402" spans="4:32" ht="15.75" customHeight="1">
      <c r="D402" s="21"/>
      <c r="F402" s="21"/>
      <c r="G402" s="21"/>
      <c r="H402" s="21"/>
      <c r="J402" s="21"/>
      <c r="K402" s="21"/>
      <c r="M402" s="21"/>
      <c r="N402" s="21"/>
      <c r="O402" s="21"/>
      <c r="AD402" s="21"/>
      <c r="AF402" s="21"/>
    </row>
    <row r="403" spans="4:32" ht="15.75" customHeight="1">
      <c r="D403" s="21"/>
      <c r="F403" s="21"/>
      <c r="G403" s="21"/>
      <c r="H403" s="21"/>
      <c r="J403" s="21"/>
      <c r="K403" s="21"/>
      <c r="M403" s="21"/>
      <c r="N403" s="21"/>
      <c r="O403" s="21"/>
      <c r="AD403" s="21"/>
      <c r="AF403" s="21"/>
    </row>
    <row r="404" spans="4:32" ht="15.75" customHeight="1">
      <c r="D404" s="21"/>
      <c r="F404" s="21"/>
      <c r="G404" s="21"/>
      <c r="H404" s="21"/>
      <c r="J404" s="21"/>
      <c r="K404" s="21"/>
      <c r="M404" s="21"/>
      <c r="N404" s="21"/>
      <c r="O404" s="21"/>
      <c r="AD404" s="21"/>
      <c r="AF404" s="21"/>
    </row>
    <row r="405" spans="4:32" ht="15.75" customHeight="1">
      <c r="D405" s="21"/>
      <c r="F405" s="21"/>
      <c r="G405" s="21"/>
      <c r="H405" s="21"/>
      <c r="J405" s="21"/>
      <c r="K405" s="21"/>
      <c r="M405" s="21"/>
      <c r="N405" s="21"/>
      <c r="O405" s="21"/>
      <c r="AD405" s="21"/>
      <c r="AF405" s="21"/>
    </row>
    <row r="406" spans="4:32" ht="15.75" customHeight="1">
      <c r="D406" s="21"/>
      <c r="F406" s="21"/>
      <c r="G406" s="21"/>
      <c r="H406" s="21"/>
      <c r="J406" s="21"/>
      <c r="K406" s="21"/>
      <c r="M406" s="21"/>
      <c r="N406" s="21"/>
      <c r="O406" s="21"/>
      <c r="AD406" s="21"/>
      <c r="AF406" s="21"/>
    </row>
    <row r="407" spans="4:32" ht="15.75" customHeight="1">
      <c r="D407" s="21"/>
      <c r="F407" s="21"/>
      <c r="G407" s="21"/>
      <c r="H407" s="21"/>
      <c r="J407" s="21"/>
      <c r="K407" s="21"/>
      <c r="M407" s="21"/>
      <c r="N407" s="21"/>
      <c r="O407" s="21"/>
      <c r="AD407" s="21"/>
      <c r="AF407" s="21"/>
    </row>
    <row r="408" spans="4:32" ht="15.75" customHeight="1">
      <c r="D408" s="21"/>
      <c r="F408" s="21"/>
      <c r="G408" s="21"/>
      <c r="H408" s="21"/>
      <c r="J408" s="21"/>
      <c r="K408" s="21"/>
      <c r="M408" s="21"/>
      <c r="N408" s="21"/>
      <c r="O408" s="21"/>
      <c r="AD408" s="21"/>
      <c r="AF408" s="21"/>
    </row>
    <row r="409" spans="4:32" ht="15.75" customHeight="1">
      <c r="D409" s="21"/>
      <c r="F409" s="21"/>
      <c r="G409" s="21"/>
      <c r="H409" s="21"/>
      <c r="J409" s="21"/>
      <c r="K409" s="21"/>
      <c r="M409" s="21"/>
      <c r="N409" s="21"/>
      <c r="O409" s="21"/>
      <c r="AD409" s="21"/>
      <c r="AF409" s="21"/>
    </row>
    <row r="410" spans="4:32" ht="15.75" customHeight="1">
      <c r="D410" s="21"/>
      <c r="F410" s="21"/>
      <c r="G410" s="21"/>
      <c r="H410" s="21"/>
      <c r="J410" s="21"/>
      <c r="K410" s="21"/>
      <c r="M410" s="21"/>
      <c r="N410" s="21"/>
      <c r="O410" s="21"/>
      <c r="AD410" s="21"/>
      <c r="AF410" s="21"/>
    </row>
    <row r="411" spans="4:32" ht="15.75" customHeight="1">
      <c r="D411" s="21"/>
      <c r="F411" s="21"/>
      <c r="G411" s="21"/>
      <c r="H411" s="21"/>
      <c r="J411" s="21"/>
      <c r="K411" s="21"/>
      <c r="M411" s="21"/>
      <c r="N411" s="21"/>
      <c r="O411" s="21"/>
      <c r="AD411" s="21"/>
      <c r="AF411" s="21"/>
    </row>
    <row r="412" spans="4:32" ht="15.75" customHeight="1">
      <c r="D412" s="21"/>
      <c r="F412" s="21"/>
      <c r="G412" s="21"/>
      <c r="H412" s="21"/>
      <c r="J412" s="21"/>
      <c r="K412" s="21"/>
      <c r="M412" s="21"/>
      <c r="N412" s="21"/>
      <c r="O412" s="21"/>
      <c r="AD412" s="21"/>
      <c r="AF412" s="21"/>
    </row>
    <row r="413" spans="4:32" ht="15.75" customHeight="1">
      <c r="D413" s="21"/>
      <c r="F413" s="21"/>
      <c r="G413" s="21"/>
      <c r="H413" s="21"/>
      <c r="J413" s="21"/>
      <c r="K413" s="21"/>
      <c r="M413" s="21"/>
      <c r="N413" s="21"/>
      <c r="O413" s="21"/>
      <c r="AD413" s="21"/>
      <c r="AF413" s="21"/>
    </row>
    <row r="414" spans="4:32" ht="15.75" customHeight="1">
      <c r="D414" s="21"/>
      <c r="F414" s="21"/>
      <c r="G414" s="21"/>
      <c r="H414" s="21"/>
      <c r="J414" s="21"/>
      <c r="K414" s="21"/>
      <c r="M414" s="21"/>
      <c r="N414" s="21"/>
      <c r="O414" s="21"/>
      <c r="AD414" s="21"/>
      <c r="AF414" s="21"/>
    </row>
    <row r="415" spans="4:32" ht="15.75" customHeight="1">
      <c r="D415" s="21"/>
      <c r="F415" s="21"/>
      <c r="G415" s="21"/>
      <c r="H415" s="21"/>
      <c r="J415" s="21"/>
      <c r="K415" s="21"/>
      <c r="M415" s="21"/>
      <c r="N415" s="21"/>
      <c r="O415" s="21"/>
      <c r="AD415" s="21"/>
      <c r="AF415" s="21"/>
    </row>
    <row r="416" spans="4:32" ht="15.75" customHeight="1">
      <c r="D416" s="21"/>
      <c r="F416" s="21"/>
      <c r="G416" s="21"/>
      <c r="H416" s="21"/>
      <c r="J416" s="21"/>
      <c r="K416" s="21"/>
      <c r="M416" s="21"/>
      <c r="N416" s="21"/>
      <c r="O416" s="21"/>
      <c r="AD416" s="21"/>
      <c r="AF416" s="21"/>
    </row>
    <row r="417" spans="4:32" ht="15.75" customHeight="1">
      <c r="D417" s="21"/>
      <c r="F417" s="21"/>
      <c r="G417" s="21"/>
      <c r="H417" s="21"/>
      <c r="J417" s="21"/>
      <c r="K417" s="21"/>
      <c r="M417" s="21"/>
      <c r="N417" s="21"/>
      <c r="O417" s="21"/>
      <c r="AD417" s="21"/>
      <c r="AF417" s="21"/>
    </row>
    <row r="418" spans="4:32" ht="15.75" customHeight="1">
      <c r="D418" s="21"/>
      <c r="F418" s="21"/>
      <c r="G418" s="21"/>
      <c r="H418" s="21"/>
      <c r="J418" s="21"/>
      <c r="K418" s="21"/>
      <c r="M418" s="21"/>
      <c r="N418" s="21"/>
      <c r="O418" s="21"/>
      <c r="AD418" s="21"/>
      <c r="AF418" s="21"/>
    </row>
    <row r="419" spans="4:32" ht="15.75" customHeight="1">
      <c r="D419" s="21"/>
      <c r="F419" s="21"/>
      <c r="G419" s="21"/>
      <c r="H419" s="21"/>
      <c r="J419" s="21"/>
      <c r="K419" s="21"/>
      <c r="M419" s="21"/>
      <c r="N419" s="21"/>
      <c r="O419" s="21"/>
      <c r="AD419" s="21"/>
      <c r="AF419" s="21"/>
    </row>
    <row r="420" spans="4:32" ht="15.75" customHeight="1">
      <c r="D420" s="21"/>
      <c r="F420" s="21"/>
      <c r="G420" s="21"/>
      <c r="H420" s="21"/>
      <c r="J420" s="21"/>
      <c r="K420" s="21"/>
      <c r="M420" s="21"/>
      <c r="N420" s="21"/>
      <c r="O420" s="21"/>
      <c r="AD420" s="21"/>
      <c r="AF420" s="21"/>
    </row>
    <row r="421" spans="4:32" ht="15.75" customHeight="1">
      <c r="D421" s="21"/>
      <c r="F421" s="21"/>
      <c r="G421" s="21"/>
      <c r="H421" s="21"/>
      <c r="J421" s="21"/>
      <c r="K421" s="21"/>
      <c r="M421" s="21"/>
      <c r="N421" s="21"/>
      <c r="O421" s="21"/>
      <c r="AD421" s="21"/>
      <c r="AF421" s="21"/>
    </row>
    <row r="422" spans="4:32" ht="15.75" customHeight="1">
      <c r="D422" s="21"/>
      <c r="F422" s="21"/>
      <c r="G422" s="21"/>
      <c r="H422" s="21"/>
      <c r="J422" s="21"/>
      <c r="K422" s="21"/>
      <c r="M422" s="21"/>
      <c r="N422" s="21"/>
      <c r="O422" s="21"/>
      <c r="AD422" s="21"/>
      <c r="AF422" s="21"/>
    </row>
    <row r="423" spans="4:32" ht="15.75" customHeight="1">
      <c r="D423" s="21"/>
      <c r="F423" s="21"/>
      <c r="G423" s="21"/>
      <c r="H423" s="21"/>
      <c r="J423" s="21"/>
      <c r="K423" s="21"/>
      <c r="M423" s="21"/>
      <c r="N423" s="21"/>
      <c r="O423" s="21"/>
      <c r="AD423" s="21"/>
      <c r="AF423" s="21"/>
    </row>
    <row r="424" spans="4:32" ht="15.75" customHeight="1">
      <c r="D424" s="21"/>
      <c r="F424" s="21"/>
      <c r="G424" s="21"/>
      <c r="H424" s="21"/>
      <c r="J424" s="21"/>
      <c r="K424" s="21"/>
      <c r="M424" s="21"/>
      <c r="N424" s="21"/>
      <c r="O424" s="21"/>
      <c r="AD424" s="21"/>
      <c r="AF424" s="21"/>
    </row>
    <row r="425" spans="4:32" ht="15.75" customHeight="1">
      <c r="D425" s="21"/>
      <c r="F425" s="21"/>
      <c r="G425" s="21"/>
      <c r="H425" s="21"/>
      <c r="J425" s="21"/>
      <c r="K425" s="21"/>
      <c r="M425" s="21"/>
      <c r="N425" s="21"/>
      <c r="O425" s="21"/>
      <c r="AD425" s="21"/>
      <c r="AF425" s="21"/>
    </row>
    <row r="426" spans="4:32" ht="15.75" customHeight="1">
      <c r="D426" s="21"/>
      <c r="F426" s="21"/>
      <c r="G426" s="21"/>
      <c r="H426" s="21"/>
      <c r="J426" s="21"/>
      <c r="K426" s="21"/>
      <c r="M426" s="21"/>
      <c r="N426" s="21"/>
      <c r="O426" s="21"/>
      <c r="AD426" s="21"/>
      <c r="AF426" s="21"/>
    </row>
    <row r="427" spans="4:32" ht="15.75" customHeight="1">
      <c r="D427" s="21"/>
      <c r="F427" s="21"/>
      <c r="G427" s="21"/>
      <c r="H427" s="21"/>
      <c r="J427" s="21"/>
      <c r="K427" s="21"/>
      <c r="M427" s="21"/>
      <c r="N427" s="21"/>
      <c r="O427" s="21"/>
      <c r="AD427" s="21"/>
      <c r="AF427" s="21"/>
    </row>
    <row r="428" spans="4:32" ht="15.75" customHeight="1">
      <c r="D428" s="21"/>
      <c r="F428" s="21"/>
      <c r="G428" s="21"/>
      <c r="H428" s="21"/>
      <c r="J428" s="21"/>
      <c r="K428" s="21"/>
      <c r="M428" s="21"/>
      <c r="N428" s="21"/>
      <c r="O428" s="21"/>
      <c r="AD428" s="21"/>
      <c r="AF428" s="21"/>
    </row>
    <row r="429" spans="4:32" ht="15.75" customHeight="1">
      <c r="D429" s="21"/>
      <c r="F429" s="21"/>
      <c r="G429" s="21"/>
      <c r="H429" s="21"/>
      <c r="J429" s="21"/>
      <c r="K429" s="21"/>
      <c r="M429" s="21"/>
      <c r="N429" s="21"/>
      <c r="O429" s="21"/>
      <c r="AD429" s="21"/>
      <c r="AF429" s="21"/>
    </row>
    <row r="430" spans="4:32" ht="15.75" customHeight="1">
      <c r="D430" s="21"/>
      <c r="F430" s="21"/>
      <c r="G430" s="21"/>
      <c r="H430" s="21"/>
      <c r="J430" s="21"/>
      <c r="K430" s="21"/>
      <c r="M430" s="21"/>
      <c r="N430" s="21"/>
      <c r="O430" s="21"/>
      <c r="AD430" s="21"/>
      <c r="AF430" s="21"/>
    </row>
    <row r="431" spans="4:32" ht="15.75" customHeight="1">
      <c r="D431" s="21"/>
      <c r="F431" s="21"/>
      <c r="G431" s="21"/>
      <c r="H431" s="21"/>
      <c r="J431" s="21"/>
      <c r="K431" s="21"/>
      <c r="M431" s="21"/>
      <c r="N431" s="21"/>
      <c r="O431" s="21"/>
      <c r="AD431" s="21"/>
      <c r="AF431" s="21"/>
    </row>
    <row r="432" spans="4:32" ht="15.75" customHeight="1">
      <c r="D432" s="21"/>
      <c r="F432" s="21"/>
      <c r="G432" s="21"/>
      <c r="H432" s="21"/>
      <c r="J432" s="21"/>
      <c r="K432" s="21"/>
      <c r="M432" s="21"/>
      <c r="N432" s="21"/>
      <c r="O432" s="21"/>
      <c r="AD432" s="21"/>
      <c r="AF432" s="21"/>
    </row>
    <row r="433" spans="4:32" ht="15.75" customHeight="1">
      <c r="D433" s="21"/>
      <c r="F433" s="21"/>
      <c r="G433" s="21"/>
      <c r="H433" s="21"/>
      <c r="J433" s="21"/>
      <c r="K433" s="21"/>
      <c r="M433" s="21"/>
      <c r="N433" s="21"/>
      <c r="O433" s="21"/>
      <c r="AD433" s="21"/>
      <c r="AF433" s="21"/>
    </row>
    <row r="434" spans="4:32" ht="15.75" customHeight="1">
      <c r="D434" s="21"/>
      <c r="F434" s="21"/>
      <c r="G434" s="21"/>
      <c r="H434" s="21"/>
      <c r="J434" s="21"/>
      <c r="K434" s="21"/>
      <c r="M434" s="21"/>
      <c r="N434" s="21"/>
      <c r="O434" s="21"/>
      <c r="AD434" s="21"/>
      <c r="AF434" s="21"/>
    </row>
    <row r="435" spans="4:32" ht="15.75" customHeight="1">
      <c r="D435" s="21"/>
      <c r="F435" s="21"/>
      <c r="G435" s="21"/>
      <c r="H435" s="21"/>
      <c r="J435" s="21"/>
      <c r="K435" s="21"/>
      <c r="M435" s="21"/>
      <c r="N435" s="21"/>
      <c r="O435" s="21"/>
      <c r="AD435" s="21"/>
      <c r="AF435" s="21"/>
    </row>
    <row r="436" spans="4:32" ht="15.75" customHeight="1">
      <c r="D436" s="21"/>
      <c r="F436" s="21"/>
      <c r="G436" s="21"/>
      <c r="H436" s="21"/>
      <c r="J436" s="21"/>
      <c r="K436" s="21"/>
      <c r="M436" s="21"/>
      <c r="N436" s="21"/>
      <c r="O436" s="21"/>
      <c r="AD436" s="21"/>
      <c r="AF436" s="21"/>
    </row>
    <row r="437" spans="4:32" ht="15.75" customHeight="1">
      <c r="D437" s="21"/>
      <c r="F437" s="21"/>
      <c r="G437" s="21"/>
      <c r="H437" s="21"/>
      <c r="J437" s="21"/>
      <c r="K437" s="21"/>
      <c r="M437" s="21"/>
      <c r="N437" s="21"/>
      <c r="O437" s="21"/>
      <c r="AD437" s="21"/>
      <c r="AF437" s="21"/>
    </row>
    <row r="438" spans="4:32" ht="15.75" customHeight="1">
      <c r="D438" s="21"/>
      <c r="F438" s="21"/>
      <c r="G438" s="21"/>
      <c r="H438" s="21"/>
      <c r="J438" s="21"/>
      <c r="K438" s="21"/>
      <c r="M438" s="21"/>
      <c r="N438" s="21"/>
      <c r="O438" s="21"/>
      <c r="AD438" s="21"/>
      <c r="AF438" s="21"/>
    </row>
    <row r="439" spans="4:32" ht="15.75" customHeight="1">
      <c r="D439" s="21"/>
      <c r="F439" s="21"/>
      <c r="G439" s="21"/>
      <c r="H439" s="21"/>
      <c r="J439" s="21"/>
      <c r="K439" s="21"/>
      <c r="M439" s="21"/>
      <c r="N439" s="21"/>
      <c r="O439" s="21"/>
      <c r="AD439" s="21"/>
      <c r="AF439" s="21"/>
    </row>
    <row r="440" spans="4:32" ht="15.75" customHeight="1">
      <c r="D440" s="21"/>
      <c r="F440" s="21"/>
      <c r="G440" s="21"/>
      <c r="H440" s="21"/>
      <c r="J440" s="21"/>
      <c r="K440" s="21"/>
      <c r="M440" s="21"/>
      <c r="N440" s="21"/>
      <c r="O440" s="21"/>
      <c r="AD440" s="21"/>
      <c r="AF440" s="21"/>
    </row>
    <row r="441" spans="4:32" ht="15.75" customHeight="1">
      <c r="D441" s="21"/>
      <c r="F441" s="21"/>
      <c r="G441" s="21"/>
      <c r="H441" s="21"/>
      <c r="J441" s="21"/>
      <c r="K441" s="21"/>
      <c r="M441" s="21"/>
      <c r="N441" s="21"/>
      <c r="O441" s="21"/>
      <c r="AD441" s="21"/>
      <c r="AF441" s="21"/>
    </row>
    <row r="442" spans="4:32" ht="15.75" customHeight="1">
      <c r="D442" s="21"/>
      <c r="F442" s="21"/>
      <c r="G442" s="21"/>
      <c r="H442" s="21"/>
      <c r="J442" s="21"/>
      <c r="K442" s="21"/>
      <c r="M442" s="21"/>
      <c r="N442" s="21"/>
      <c r="O442" s="21"/>
      <c r="AD442" s="21"/>
      <c r="AF442" s="21"/>
    </row>
    <row r="443" spans="4:32" ht="15.75" customHeight="1">
      <c r="D443" s="21"/>
      <c r="F443" s="21"/>
      <c r="G443" s="21"/>
      <c r="H443" s="21"/>
      <c r="J443" s="21"/>
      <c r="K443" s="21"/>
      <c r="M443" s="21"/>
      <c r="N443" s="21"/>
      <c r="O443" s="21"/>
      <c r="AD443" s="21"/>
      <c r="AF443" s="21"/>
    </row>
    <row r="444" spans="4:32" ht="15.75" customHeight="1">
      <c r="D444" s="21"/>
      <c r="F444" s="21"/>
      <c r="G444" s="21"/>
      <c r="H444" s="21"/>
      <c r="J444" s="21"/>
      <c r="K444" s="21"/>
      <c r="M444" s="21"/>
      <c r="N444" s="21"/>
      <c r="O444" s="21"/>
      <c r="AD444" s="21"/>
      <c r="AF444" s="21"/>
    </row>
    <row r="445" spans="4:32" ht="15.75" customHeight="1">
      <c r="D445" s="21"/>
      <c r="F445" s="21"/>
      <c r="G445" s="21"/>
      <c r="H445" s="21"/>
      <c r="J445" s="21"/>
      <c r="K445" s="21"/>
      <c r="M445" s="21"/>
      <c r="N445" s="21"/>
      <c r="O445" s="21"/>
      <c r="AD445" s="21"/>
      <c r="AF445" s="21"/>
    </row>
    <row r="446" spans="4:32" ht="15.75" customHeight="1">
      <c r="D446" s="21"/>
      <c r="F446" s="21"/>
      <c r="G446" s="21"/>
      <c r="H446" s="21"/>
      <c r="J446" s="21"/>
      <c r="K446" s="21"/>
      <c r="M446" s="21"/>
      <c r="N446" s="21"/>
      <c r="O446" s="21"/>
      <c r="AD446" s="21"/>
      <c r="AF446" s="21"/>
    </row>
    <row r="447" spans="4:32" ht="15.75" customHeight="1">
      <c r="D447" s="21"/>
      <c r="F447" s="21"/>
      <c r="G447" s="21"/>
      <c r="H447" s="21"/>
      <c r="J447" s="21"/>
      <c r="K447" s="21"/>
      <c r="M447" s="21"/>
      <c r="N447" s="21"/>
      <c r="O447" s="21"/>
      <c r="AD447" s="21"/>
      <c r="AF447" s="21"/>
    </row>
    <row r="448" spans="4:32" ht="15.75" customHeight="1">
      <c r="D448" s="21"/>
      <c r="F448" s="21"/>
      <c r="G448" s="21"/>
      <c r="H448" s="21"/>
      <c r="J448" s="21"/>
      <c r="K448" s="21"/>
      <c r="M448" s="21"/>
      <c r="N448" s="21"/>
      <c r="O448" s="21"/>
      <c r="AD448" s="21"/>
      <c r="AF448" s="21"/>
    </row>
    <row r="449" spans="4:32" ht="15.75" customHeight="1">
      <c r="D449" s="21"/>
      <c r="F449" s="21"/>
      <c r="G449" s="21"/>
      <c r="H449" s="21"/>
      <c r="J449" s="21"/>
      <c r="K449" s="21"/>
      <c r="M449" s="21"/>
      <c r="N449" s="21"/>
      <c r="O449" s="21"/>
      <c r="AD449" s="21"/>
      <c r="AF449" s="21"/>
    </row>
    <row r="450" spans="4:32" ht="15.75" customHeight="1">
      <c r="D450" s="21"/>
      <c r="F450" s="21"/>
      <c r="G450" s="21"/>
      <c r="H450" s="21"/>
      <c r="J450" s="21"/>
      <c r="K450" s="21"/>
      <c r="M450" s="21"/>
      <c r="N450" s="21"/>
      <c r="O450" s="21"/>
      <c r="AD450" s="21"/>
      <c r="AF450" s="21"/>
    </row>
    <row r="451" spans="4:32" ht="15.75" customHeight="1">
      <c r="D451" s="21"/>
      <c r="F451" s="21"/>
      <c r="G451" s="21"/>
      <c r="H451" s="21"/>
      <c r="J451" s="21"/>
      <c r="K451" s="21"/>
      <c r="M451" s="21"/>
      <c r="N451" s="21"/>
      <c r="O451" s="21"/>
      <c r="AD451" s="21"/>
      <c r="AF451" s="21"/>
    </row>
    <row r="452" spans="4:32" ht="15.75" customHeight="1">
      <c r="D452" s="21"/>
      <c r="F452" s="21"/>
      <c r="G452" s="21"/>
      <c r="H452" s="21"/>
      <c r="J452" s="21"/>
      <c r="K452" s="21"/>
      <c r="M452" s="21"/>
      <c r="N452" s="21"/>
      <c r="O452" s="21"/>
      <c r="AD452" s="21"/>
      <c r="AF452" s="21"/>
    </row>
    <row r="453" spans="4:32" ht="15.75" customHeight="1">
      <c r="D453" s="21"/>
      <c r="F453" s="21"/>
      <c r="G453" s="21"/>
      <c r="H453" s="21"/>
      <c r="J453" s="21"/>
      <c r="K453" s="21"/>
      <c r="M453" s="21"/>
      <c r="N453" s="21"/>
      <c r="O453" s="21"/>
      <c r="AD453" s="21"/>
      <c r="AF453" s="21"/>
    </row>
    <row r="454" spans="4:32" ht="15.75" customHeight="1">
      <c r="D454" s="21"/>
      <c r="F454" s="21"/>
      <c r="G454" s="21"/>
      <c r="H454" s="21"/>
      <c r="J454" s="21"/>
      <c r="K454" s="21"/>
      <c r="M454" s="21"/>
      <c r="N454" s="21"/>
      <c r="O454" s="21"/>
      <c r="AD454" s="21"/>
      <c r="AF454" s="21"/>
    </row>
    <row r="455" spans="4:32" ht="15.75" customHeight="1">
      <c r="D455" s="21"/>
      <c r="F455" s="21"/>
      <c r="G455" s="21"/>
      <c r="H455" s="21"/>
      <c r="J455" s="21"/>
      <c r="K455" s="21"/>
      <c r="M455" s="21"/>
      <c r="N455" s="21"/>
      <c r="O455" s="21"/>
      <c r="AD455" s="21"/>
      <c r="AF455" s="21"/>
    </row>
    <row r="456" spans="4:32" ht="15.75" customHeight="1">
      <c r="D456" s="21"/>
      <c r="F456" s="21"/>
      <c r="G456" s="21"/>
      <c r="H456" s="21"/>
      <c r="J456" s="21"/>
      <c r="K456" s="21"/>
      <c r="M456" s="21"/>
      <c r="N456" s="21"/>
      <c r="O456" s="21"/>
      <c r="AD456" s="21"/>
      <c r="AF456" s="21"/>
    </row>
    <row r="457" spans="4:32" ht="15.75" customHeight="1">
      <c r="D457" s="21"/>
      <c r="F457" s="21"/>
      <c r="G457" s="21"/>
      <c r="H457" s="21"/>
      <c r="J457" s="21"/>
      <c r="K457" s="21"/>
      <c r="M457" s="21"/>
      <c r="N457" s="21"/>
      <c r="O457" s="21"/>
      <c r="AD457" s="21"/>
      <c r="AF457" s="21"/>
    </row>
    <row r="458" spans="4:32" ht="15.75" customHeight="1">
      <c r="D458" s="21"/>
      <c r="F458" s="21"/>
      <c r="G458" s="21"/>
      <c r="H458" s="21"/>
      <c r="J458" s="21"/>
      <c r="K458" s="21"/>
      <c r="M458" s="21"/>
      <c r="N458" s="21"/>
      <c r="O458" s="21"/>
      <c r="AD458" s="21"/>
      <c r="AF458" s="21"/>
    </row>
    <row r="459" spans="4:32" ht="15.75" customHeight="1">
      <c r="D459" s="21"/>
      <c r="F459" s="21"/>
      <c r="G459" s="21"/>
      <c r="H459" s="21"/>
      <c r="J459" s="21"/>
      <c r="K459" s="21"/>
      <c r="M459" s="21"/>
      <c r="N459" s="21"/>
      <c r="O459" s="21"/>
      <c r="AD459" s="21"/>
      <c r="AF459" s="21"/>
    </row>
    <row r="460" spans="4:32" ht="15.75" customHeight="1">
      <c r="D460" s="21"/>
      <c r="F460" s="21"/>
      <c r="G460" s="21"/>
      <c r="H460" s="21"/>
      <c r="J460" s="21"/>
      <c r="K460" s="21"/>
      <c r="M460" s="21"/>
      <c r="N460" s="21"/>
      <c r="O460" s="21"/>
      <c r="AD460" s="21"/>
      <c r="AF460" s="21"/>
    </row>
    <row r="461" spans="4:32" ht="15.75" customHeight="1">
      <c r="D461" s="21"/>
      <c r="F461" s="21"/>
      <c r="G461" s="21"/>
      <c r="H461" s="21"/>
      <c r="J461" s="21"/>
      <c r="K461" s="21"/>
      <c r="M461" s="21"/>
      <c r="N461" s="21"/>
      <c r="O461" s="21"/>
      <c r="AD461" s="21"/>
      <c r="AF461" s="21"/>
    </row>
    <row r="462" spans="4:32" ht="15.75" customHeight="1">
      <c r="D462" s="21"/>
      <c r="F462" s="21"/>
      <c r="G462" s="21"/>
      <c r="H462" s="21"/>
      <c r="J462" s="21"/>
      <c r="K462" s="21"/>
      <c r="M462" s="21"/>
      <c r="N462" s="21"/>
      <c r="O462" s="21"/>
      <c r="AD462" s="21"/>
      <c r="AF462" s="21"/>
    </row>
    <row r="463" spans="4:32" ht="15.75" customHeight="1">
      <c r="D463" s="21"/>
      <c r="F463" s="21"/>
      <c r="G463" s="21"/>
      <c r="H463" s="21"/>
      <c r="J463" s="21"/>
      <c r="K463" s="21"/>
      <c r="M463" s="21"/>
      <c r="N463" s="21"/>
      <c r="O463" s="21"/>
      <c r="AD463" s="21"/>
      <c r="AF463" s="21"/>
    </row>
    <row r="464" spans="4:32" ht="15.75" customHeight="1">
      <c r="D464" s="21"/>
      <c r="F464" s="21"/>
      <c r="G464" s="21"/>
      <c r="H464" s="21"/>
      <c r="J464" s="21"/>
      <c r="K464" s="21"/>
      <c r="M464" s="21"/>
      <c r="N464" s="21"/>
      <c r="O464" s="21"/>
      <c r="AD464" s="21"/>
      <c r="AF464" s="21"/>
    </row>
    <row r="465" spans="4:32" ht="15.75" customHeight="1">
      <c r="D465" s="21"/>
      <c r="F465" s="21"/>
      <c r="G465" s="21"/>
      <c r="H465" s="21"/>
      <c r="J465" s="21"/>
      <c r="K465" s="21"/>
      <c r="M465" s="21"/>
      <c r="N465" s="21"/>
      <c r="O465" s="21"/>
      <c r="AD465" s="21"/>
      <c r="AF465" s="21"/>
    </row>
    <row r="466" spans="4:32" ht="15.75" customHeight="1">
      <c r="D466" s="21"/>
      <c r="F466" s="21"/>
      <c r="G466" s="21"/>
      <c r="H466" s="21"/>
      <c r="J466" s="21"/>
      <c r="K466" s="21"/>
      <c r="M466" s="21"/>
      <c r="N466" s="21"/>
      <c r="O466" s="21"/>
      <c r="AD466" s="21"/>
      <c r="AF466" s="21"/>
    </row>
    <row r="467" spans="4:32" ht="15.75" customHeight="1">
      <c r="D467" s="21"/>
      <c r="F467" s="21"/>
      <c r="G467" s="21"/>
      <c r="H467" s="21"/>
      <c r="J467" s="21"/>
      <c r="K467" s="21"/>
      <c r="M467" s="21"/>
      <c r="N467" s="21"/>
      <c r="O467" s="21"/>
      <c r="AD467" s="21"/>
      <c r="AF467" s="21"/>
    </row>
    <row r="468" spans="4:32" ht="15.75" customHeight="1">
      <c r="D468" s="21"/>
      <c r="F468" s="21"/>
      <c r="G468" s="21"/>
      <c r="H468" s="21"/>
      <c r="J468" s="21"/>
      <c r="K468" s="21"/>
      <c r="M468" s="21"/>
      <c r="N468" s="21"/>
      <c r="O468" s="21"/>
      <c r="AD468" s="21"/>
      <c r="AF468" s="21"/>
    </row>
    <row r="469" spans="4:32" ht="15.75" customHeight="1">
      <c r="D469" s="21"/>
      <c r="F469" s="21"/>
      <c r="G469" s="21"/>
      <c r="H469" s="21"/>
      <c r="J469" s="21"/>
      <c r="K469" s="21"/>
      <c r="M469" s="21"/>
      <c r="N469" s="21"/>
      <c r="O469" s="21"/>
      <c r="AD469" s="21"/>
      <c r="AF469" s="21"/>
    </row>
    <row r="470" spans="4:32" ht="15.75" customHeight="1">
      <c r="D470" s="21"/>
      <c r="F470" s="21"/>
      <c r="G470" s="21"/>
      <c r="H470" s="21"/>
      <c r="J470" s="21"/>
      <c r="K470" s="21"/>
      <c r="M470" s="21"/>
      <c r="N470" s="21"/>
      <c r="O470" s="21"/>
      <c r="AD470" s="21"/>
      <c r="AF470" s="21"/>
    </row>
    <row r="471" spans="4:32" ht="15.75" customHeight="1">
      <c r="D471" s="21"/>
      <c r="F471" s="21"/>
      <c r="G471" s="21"/>
      <c r="H471" s="21"/>
      <c r="J471" s="21"/>
      <c r="K471" s="21"/>
      <c r="M471" s="21"/>
      <c r="N471" s="21"/>
      <c r="O471" s="21"/>
      <c r="AD471" s="21"/>
      <c r="AF471" s="21"/>
    </row>
    <row r="472" spans="4:32" ht="15.75" customHeight="1">
      <c r="D472" s="21"/>
      <c r="F472" s="21"/>
      <c r="G472" s="21"/>
      <c r="H472" s="21"/>
      <c r="J472" s="21"/>
      <c r="K472" s="21"/>
      <c r="M472" s="21"/>
      <c r="N472" s="21"/>
      <c r="O472" s="21"/>
      <c r="AD472" s="21"/>
      <c r="AF472" s="21"/>
    </row>
    <row r="473" spans="4:32" ht="15.75" customHeight="1">
      <c r="D473" s="21"/>
      <c r="F473" s="21"/>
      <c r="G473" s="21"/>
      <c r="H473" s="21"/>
      <c r="J473" s="21"/>
      <c r="K473" s="21"/>
      <c r="M473" s="21"/>
      <c r="N473" s="21"/>
      <c r="O473" s="21"/>
      <c r="AD473" s="21"/>
      <c r="AF473" s="21"/>
    </row>
    <row r="474" spans="4:32" ht="15.75" customHeight="1">
      <c r="D474" s="21"/>
      <c r="F474" s="21"/>
      <c r="G474" s="21"/>
      <c r="H474" s="21"/>
      <c r="J474" s="21"/>
      <c r="K474" s="21"/>
      <c r="M474" s="21"/>
      <c r="N474" s="21"/>
      <c r="O474" s="21"/>
      <c r="AD474" s="21"/>
      <c r="AF474" s="21"/>
    </row>
    <row r="475" spans="4:32" ht="15.75" customHeight="1">
      <c r="D475" s="21"/>
      <c r="F475" s="21"/>
      <c r="G475" s="21"/>
      <c r="H475" s="21"/>
      <c r="J475" s="21"/>
      <c r="K475" s="21"/>
      <c r="M475" s="21"/>
      <c r="N475" s="21"/>
      <c r="O475" s="21"/>
      <c r="AD475" s="21"/>
      <c r="AF475" s="21"/>
    </row>
    <row r="476" spans="4:32" ht="15.75" customHeight="1">
      <c r="D476" s="21"/>
      <c r="F476" s="21"/>
      <c r="G476" s="21"/>
      <c r="H476" s="21"/>
      <c r="J476" s="21"/>
      <c r="K476" s="21"/>
      <c r="M476" s="21"/>
      <c r="N476" s="21"/>
      <c r="O476" s="21"/>
      <c r="AD476" s="21"/>
      <c r="AF476" s="21"/>
    </row>
    <row r="477" spans="4:32" ht="15.75" customHeight="1">
      <c r="D477" s="21"/>
      <c r="F477" s="21"/>
      <c r="G477" s="21"/>
      <c r="H477" s="21"/>
      <c r="J477" s="21"/>
      <c r="K477" s="21"/>
      <c r="M477" s="21"/>
      <c r="N477" s="21"/>
      <c r="O477" s="21"/>
      <c r="AD477" s="21"/>
      <c r="AF477" s="21"/>
    </row>
    <row r="478" spans="4:32" ht="15.75" customHeight="1">
      <c r="D478" s="21"/>
      <c r="F478" s="21"/>
      <c r="G478" s="21"/>
      <c r="H478" s="21"/>
      <c r="J478" s="21"/>
      <c r="K478" s="21"/>
      <c r="M478" s="21"/>
      <c r="N478" s="21"/>
      <c r="O478" s="21"/>
      <c r="AD478" s="21"/>
      <c r="AF478" s="21"/>
    </row>
    <row r="479" spans="4:32" ht="15.75" customHeight="1">
      <c r="D479" s="21"/>
      <c r="F479" s="21"/>
      <c r="G479" s="21"/>
      <c r="H479" s="21"/>
      <c r="J479" s="21"/>
      <c r="K479" s="21"/>
      <c r="M479" s="21"/>
      <c r="N479" s="21"/>
      <c r="O479" s="21"/>
      <c r="AD479" s="21"/>
      <c r="AF479" s="21"/>
    </row>
    <row r="480" spans="4:32" ht="15.75" customHeight="1">
      <c r="D480" s="21"/>
      <c r="F480" s="21"/>
      <c r="G480" s="21"/>
      <c r="H480" s="21"/>
      <c r="J480" s="21"/>
      <c r="K480" s="21"/>
      <c r="M480" s="21"/>
      <c r="N480" s="21"/>
      <c r="O480" s="21"/>
      <c r="AD480" s="21"/>
      <c r="AF480" s="21"/>
    </row>
    <row r="481" spans="4:32" ht="15.75" customHeight="1">
      <c r="D481" s="21"/>
      <c r="F481" s="21"/>
      <c r="G481" s="21"/>
      <c r="H481" s="21"/>
      <c r="J481" s="21"/>
      <c r="K481" s="21"/>
      <c r="M481" s="21"/>
      <c r="N481" s="21"/>
      <c r="O481" s="21"/>
      <c r="AD481" s="21"/>
      <c r="AF481" s="21"/>
    </row>
    <row r="482" spans="4:32" ht="15.75" customHeight="1">
      <c r="D482" s="21"/>
      <c r="F482" s="21"/>
      <c r="G482" s="21"/>
      <c r="H482" s="21"/>
      <c r="J482" s="21"/>
      <c r="K482" s="21"/>
      <c r="M482" s="21"/>
      <c r="N482" s="21"/>
      <c r="O482" s="21"/>
      <c r="AD482" s="21"/>
      <c r="AF482" s="21"/>
    </row>
    <row r="483" spans="4:32" ht="15.75" customHeight="1">
      <c r="D483" s="21"/>
      <c r="F483" s="21"/>
      <c r="G483" s="21"/>
      <c r="H483" s="21"/>
      <c r="J483" s="21"/>
      <c r="K483" s="21"/>
      <c r="M483" s="21"/>
      <c r="N483" s="21"/>
      <c r="O483" s="21"/>
      <c r="AD483" s="21"/>
      <c r="AF483" s="21"/>
    </row>
    <row r="484" spans="4:32" ht="15.75" customHeight="1">
      <c r="D484" s="21"/>
      <c r="F484" s="21"/>
      <c r="G484" s="21"/>
      <c r="H484" s="21"/>
      <c r="J484" s="21"/>
      <c r="K484" s="21"/>
      <c r="M484" s="21"/>
      <c r="N484" s="21"/>
      <c r="O484" s="21"/>
      <c r="AD484" s="21"/>
      <c r="AF484" s="21"/>
    </row>
    <row r="485" spans="4:32" ht="15.75" customHeight="1">
      <c r="D485" s="21"/>
      <c r="F485" s="21"/>
      <c r="G485" s="21"/>
      <c r="H485" s="21"/>
      <c r="J485" s="21"/>
      <c r="K485" s="21"/>
      <c r="M485" s="21"/>
      <c r="N485" s="21"/>
      <c r="O485" s="21"/>
      <c r="AD485" s="21"/>
      <c r="AF485" s="21"/>
    </row>
    <row r="486" spans="4:32" ht="15.75" customHeight="1">
      <c r="D486" s="21"/>
      <c r="F486" s="21"/>
      <c r="G486" s="21"/>
      <c r="H486" s="21"/>
      <c r="J486" s="21"/>
      <c r="K486" s="21"/>
      <c r="M486" s="21"/>
      <c r="N486" s="21"/>
      <c r="O486" s="21"/>
      <c r="AD486" s="21"/>
      <c r="AF486" s="21"/>
    </row>
    <row r="487" spans="4:32" ht="15.75" customHeight="1">
      <c r="D487" s="21"/>
      <c r="F487" s="21"/>
      <c r="G487" s="21"/>
      <c r="H487" s="21"/>
      <c r="J487" s="21"/>
      <c r="K487" s="21"/>
      <c r="M487" s="21"/>
      <c r="N487" s="21"/>
      <c r="O487" s="21"/>
      <c r="AD487" s="21"/>
      <c r="AF487" s="21"/>
    </row>
    <row r="488" spans="4:32" ht="15.75" customHeight="1">
      <c r="D488" s="21"/>
      <c r="F488" s="21"/>
      <c r="G488" s="21"/>
      <c r="H488" s="21"/>
      <c r="J488" s="21"/>
      <c r="K488" s="21"/>
      <c r="M488" s="21"/>
      <c r="N488" s="21"/>
      <c r="O488" s="21"/>
      <c r="AD488" s="21"/>
      <c r="AF488" s="21"/>
    </row>
    <row r="489" spans="4:32" ht="15.75" customHeight="1">
      <c r="D489" s="21"/>
      <c r="F489" s="21"/>
      <c r="G489" s="21"/>
      <c r="H489" s="21"/>
      <c r="J489" s="21"/>
      <c r="K489" s="21"/>
      <c r="M489" s="21"/>
      <c r="N489" s="21"/>
      <c r="O489" s="21"/>
      <c r="AD489" s="21"/>
      <c r="AF489" s="21"/>
    </row>
    <row r="490" spans="4:32" ht="15.75" customHeight="1">
      <c r="D490" s="21"/>
      <c r="F490" s="21"/>
      <c r="G490" s="21"/>
      <c r="H490" s="21"/>
      <c r="J490" s="21"/>
      <c r="K490" s="21"/>
      <c r="M490" s="21"/>
      <c r="N490" s="21"/>
      <c r="O490" s="21"/>
      <c r="AD490" s="21"/>
      <c r="AF490" s="21"/>
    </row>
    <row r="491" spans="4:32" ht="15.75" customHeight="1">
      <c r="D491" s="21"/>
      <c r="F491" s="21"/>
      <c r="G491" s="21"/>
      <c r="H491" s="21"/>
      <c r="J491" s="21"/>
      <c r="K491" s="21"/>
      <c r="M491" s="21"/>
      <c r="N491" s="21"/>
      <c r="O491" s="21"/>
      <c r="AD491" s="21"/>
      <c r="AF491" s="21"/>
    </row>
    <row r="492" spans="4:32" ht="15.75" customHeight="1">
      <c r="D492" s="21"/>
      <c r="F492" s="21"/>
      <c r="G492" s="21"/>
      <c r="H492" s="21"/>
      <c r="J492" s="21"/>
      <c r="K492" s="21"/>
      <c r="M492" s="21"/>
      <c r="N492" s="21"/>
      <c r="O492" s="21"/>
      <c r="AD492" s="21"/>
      <c r="AF492" s="21"/>
    </row>
    <row r="493" spans="4:32" ht="15.75" customHeight="1">
      <c r="D493" s="21"/>
      <c r="F493" s="21"/>
      <c r="G493" s="21"/>
      <c r="H493" s="21"/>
      <c r="J493" s="21"/>
      <c r="K493" s="21"/>
      <c r="M493" s="21"/>
      <c r="N493" s="21"/>
      <c r="O493" s="21"/>
      <c r="AD493" s="21"/>
      <c r="AF493" s="21"/>
    </row>
    <row r="494" spans="4:32" ht="15.75" customHeight="1">
      <c r="D494" s="21"/>
      <c r="F494" s="21"/>
      <c r="G494" s="21"/>
      <c r="H494" s="21"/>
      <c r="J494" s="21"/>
      <c r="K494" s="21"/>
      <c r="M494" s="21"/>
      <c r="N494" s="21"/>
      <c r="O494" s="21"/>
      <c r="AD494" s="21"/>
      <c r="AF494" s="21"/>
    </row>
    <row r="495" spans="4:32" ht="15.75" customHeight="1">
      <c r="D495" s="21"/>
      <c r="F495" s="21"/>
      <c r="G495" s="21"/>
      <c r="H495" s="21"/>
      <c r="J495" s="21"/>
      <c r="K495" s="21"/>
      <c r="M495" s="21"/>
      <c r="N495" s="21"/>
      <c r="O495" s="21"/>
      <c r="AD495" s="21"/>
      <c r="AF495" s="21"/>
    </row>
    <row r="496" spans="4:32" ht="15.75" customHeight="1">
      <c r="D496" s="21"/>
      <c r="F496" s="21"/>
      <c r="G496" s="21"/>
      <c r="H496" s="21"/>
      <c r="J496" s="21"/>
      <c r="K496" s="21"/>
      <c r="M496" s="21"/>
      <c r="N496" s="21"/>
      <c r="O496" s="21"/>
      <c r="AD496" s="21"/>
      <c r="AF496" s="21"/>
    </row>
    <row r="497" spans="4:32" ht="15.75" customHeight="1">
      <c r="D497" s="21"/>
      <c r="F497" s="21"/>
      <c r="G497" s="21"/>
      <c r="H497" s="21"/>
      <c r="J497" s="21"/>
      <c r="K497" s="21"/>
      <c r="M497" s="21"/>
      <c r="N497" s="21"/>
      <c r="O497" s="21"/>
      <c r="AD497" s="21"/>
      <c r="AF497" s="21"/>
    </row>
    <row r="498" spans="4:32" ht="15.75" customHeight="1">
      <c r="D498" s="21"/>
      <c r="F498" s="21"/>
      <c r="G498" s="21"/>
      <c r="H498" s="21"/>
      <c r="J498" s="21"/>
      <c r="K498" s="21"/>
      <c r="M498" s="21"/>
      <c r="N498" s="21"/>
      <c r="O498" s="21"/>
      <c r="AD498" s="21"/>
      <c r="AF498" s="21"/>
    </row>
    <row r="499" spans="4:32" ht="15.75" customHeight="1">
      <c r="D499" s="21"/>
      <c r="F499" s="21"/>
      <c r="G499" s="21"/>
      <c r="H499" s="21"/>
      <c r="J499" s="21"/>
      <c r="K499" s="21"/>
      <c r="M499" s="21"/>
      <c r="N499" s="21"/>
      <c r="O499" s="21"/>
      <c r="AD499" s="21"/>
      <c r="AF499" s="21"/>
    </row>
    <row r="500" spans="4:32" ht="15.75" customHeight="1">
      <c r="D500" s="21"/>
      <c r="F500" s="21"/>
      <c r="G500" s="21"/>
      <c r="H500" s="21"/>
      <c r="J500" s="21"/>
      <c r="K500" s="21"/>
      <c r="M500" s="21"/>
      <c r="N500" s="21"/>
      <c r="O500" s="21"/>
      <c r="AD500" s="21"/>
      <c r="AF500" s="21"/>
    </row>
    <row r="501" spans="4:32" ht="15.75" customHeight="1">
      <c r="D501" s="21"/>
      <c r="F501" s="21"/>
      <c r="G501" s="21"/>
      <c r="H501" s="21"/>
      <c r="J501" s="21"/>
      <c r="K501" s="21"/>
      <c r="M501" s="21"/>
      <c r="N501" s="21"/>
      <c r="O501" s="21"/>
      <c r="AD501" s="21"/>
      <c r="AF501" s="21"/>
    </row>
    <row r="502" spans="4:32" ht="15.75" customHeight="1">
      <c r="D502" s="21"/>
      <c r="F502" s="21"/>
      <c r="G502" s="21"/>
      <c r="H502" s="21"/>
      <c r="J502" s="21"/>
      <c r="K502" s="21"/>
      <c r="M502" s="21"/>
      <c r="N502" s="21"/>
      <c r="O502" s="21"/>
      <c r="AD502" s="21"/>
      <c r="AF502" s="21"/>
    </row>
    <row r="503" spans="4:32" ht="15.75" customHeight="1">
      <c r="D503" s="21"/>
      <c r="F503" s="21"/>
      <c r="G503" s="21"/>
      <c r="H503" s="21"/>
      <c r="J503" s="21"/>
      <c r="K503" s="21"/>
      <c r="M503" s="21"/>
      <c r="N503" s="21"/>
      <c r="O503" s="21"/>
      <c r="AD503" s="21"/>
      <c r="AF503" s="21"/>
    </row>
    <row r="504" spans="4:32" ht="15.75" customHeight="1">
      <c r="D504" s="21"/>
      <c r="F504" s="21"/>
      <c r="G504" s="21"/>
      <c r="H504" s="21"/>
      <c r="J504" s="21"/>
      <c r="K504" s="21"/>
      <c r="M504" s="21"/>
      <c r="N504" s="21"/>
      <c r="O504" s="21"/>
      <c r="AD504" s="21"/>
      <c r="AF504" s="21"/>
    </row>
    <row r="505" spans="4:32" ht="15.75" customHeight="1">
      <c r="D505" s="21"/>
      <c r="F505" s="21"/>
      <c r="G505" s="21"/>
      <c r="H505" s="21"/>
      <c r="J505" s="21"/>
      <c r="K505" s="21"/>
      <c r="M505" s="21"/>
      <c r="N505" s="21"/>
      <c r="O505" s="21"/>
      <c r="AD505" s="21"/>
      <c r="AF505" s="21"/>
    </row>
    <row r="506" spans="4:32" ht="15.75" customHeight="1">
      <c r="D506" s="21"/>
      <c r="F506" s="21"/>
      <c r="G506" s="21"/>
      <c r="H506" s="21"/>
      <c r="J506" s="21"/>
      <c r="K506" s="21"/>
      <c r="M506" s="21"/>
      <c r="N506" s="21"/>
      <c r="O506" s="21"/>
      <c r="AD506" s="21"/>
      <c r="AF506" s="21"/>
    </row>
    <row r="507" spans="4:32" ht="15.75" customHeight="1">
      <c r="D507" s="21"/>
      <c r="F507" s="21"/>
      <c r="G507" s="21"/>
      <c r="H507" s="21"/>
      <c r="J507" s="21"/>
      <c r="K507" s="21"/>
      <c r="M507" s="21"/>
      <c r="N507" s="21"/>
      <c r="O507" s="21"/>
      <c r="AD507" s="21"/>
      <c r="AF507" s="21"/>
    </row>
    <row r="508" spans="4:32" ht="15.75" customHeight="1">
      <c r="D508" s="21"/>
      <c r="F508" s="21"/>
      <c r="G508" s="21"/>
      <c r="H508" s="21"/>
      <c r="J508" s="21"/>
      <c r="K508" s="21"/>
      <c r="M508" s="21"/>
      <c r="N508" s="21"/>
      <c r="O508" s="21"/>
      <c r="AD508" s="21"/>
      <c r="AF508" s="21"/>
    </row>
    <row r="509" spans="4:32" ht="15.75" customHeight="1">
      <c r="D509" s="21"/>
      <c r="F509" s="21"/>
      <c r="G509" s="21"/>
      <c r="H509" s="21"/>
      <c r="J509" s="21"/>
      <c r="K509" s="21"/>
      <c r="M509" s="21"/>
      <c r="N509" s="21"/>
      <c r="O509" s="21"/>
      <c r="AD509" s="21"/>
      <c r="AF509" s="21"/>
    </row>
    <row r="510" spans="4:32" ht="15.75" customHeight="1">
      <c r="D510" s="21"/>
      <c r="F510" s="21"/>
      <c r="G510" s="21"/>
      <c r="H510" s="21"/>
      <c r="J510" s="21"/>
      <c r="K510" s="21"/>
      <c r="M510" s="21"/>
      <c r="N510" s="21"/>
      <c r="O510" s="21"/>
      <c r="AD510" s="21"/>
      <c r="AF510" s="21"/>
    </row>
    <row r="511" spans="4:32" ht="15.75" customHeight="1">
      <c r="D511" s="21"/>
      <c r="F511" s="21"/>
      <c r="G511" s="21"/>
      <c r="H511" s="21"/>
      <c r="J511" s="21"/>
      <c r="K511" s="21"/>
      <c r="M511" s="21"/>
      <c r="N511" s="21"/>
      <c r="O511" s="21"/>
      <c r="AD511" s="21"/>
      <c r="AF511" s="21"/>
    </row>
    <row r="512" spans="4:32" ht="15.75" customHeight="1">
      <c r="D512" s="21"/>
      <c r="F512" s="21"/>
      <c r="G512" s="21"/>
      <c r="H512" s="21"/>
      <c r="J512" s="21"/>
      <c r="K512" s="21"/>
      <c r="M512" s="21"/>
      <c r="N512" s="21"/>
      <c r="O512" s="21"/>
      <c r="AD512" s="21"/>
      <c r="AF512" s="21"/>
    </row>
    <row r="513" spans="4:32" ht="15.75" customHeight="1">
      <c r="D513" s="21"/>
      <c r="F513" s="21"/>
      <c r="G513" s="21"/>
      <c r="H513" s="21"/>
      <c r="J513" s="21"/>
      <c r="K513" s="21"/>
      <c r="M513" s="21"/>
      <c r="N513" s="21"/>
      <c r="O513" s="21"/>
      <c r="AD513" s="21"/>
      <c r="AF513" s="21"/>
    </row>
    <row r="514" spans="4:32" ht="15.75" customHeight="1">
      <c r="D514" s="21"/>
      <c r="F514" s="21"/>
      <c r="G514" s="21"/>
      <c r="H514" s="21"/>
      <c r="J514" s="21"/>
      <c r="K514" s="21"/>
      <c r="M514" s="21"/>
      <c r="N514" s="21"/>
      <c r="O514" s="21"/>
      <c r="AD514" s="21"/>
      <c r="AF514" s="21"/>
    </row>
    <row r="515" spans="4:32" ht="15.75" customHeight="1">
      <c r="D515" s="21"/>
      <c r="F515" s="21"/>
      <c r="G515" s="21"/>
      <c r="H515" s="21"/>
      <c r="J515" s="21"/>
      <c r="K515" s="21"/>
      <c r="M515" s="21"/>
      <c r="N515" s="21"/>
      <c r="O515" s="21"/>
      <c r="AD515" s="21"/>
      <c r="AF515" s="21"/>
    </row>
    <row r="516" spans="4:32" ht="15.75" customHeight="1">
      <c r="D516" s="21"/>
      <c r="F516" s="21"/>
      <c r="G516" s="21"/>
      <c r="H516" s="21"/>
      <c r="J516" s="21"/>
      <c r="K516" s="21"/>
      <c r="M516" s="21"/>
      <c r="N516" s="21"/>
      <c r="O516" s="21"/>
      <c r="AD516" s="21"/>
      <c r="AF516" s="21"/>
    </row>
    <row r="517" spans="4:32" ht="15.75" customHeight="1">
      <c r="D517" s="21"/>
      <c r="F517" s="21"/>
      <c r="G517" s="21"/>
      <c r="H517" s="21"/>
      <c r="J517" s="21"/>
      <c r="K517" s="21"/>
      <c r="M517" s="21"/>
      <c r="N517" s="21"/>
      <c r="O517" s="21"/>
      <c r="AD517" s="21"/>
      <c r="AF517" s="21"/>
    </row>
    <row r="518" spans="4:32" ht="15.75" customHeight="1">
      <c r="D518" s="21"/>
      <c r="F518" s="21"/>
      <c r="G518" s="21"/>
      <c r="H518" s="21"/>
      <c r="J518" s="21"/>
      <c r="K518" s="21"/>
      <c r="M518" s="21"/>
      <c r="N518" s="21"/>
      <c r="O518" s="21"/>
      <c r="AD518" s="21"/>
      <c r="AF518" s="21"/>
    </row>
    <row r="519" spans="4:32" ht="15.75" customHeight="1">
      <c r="D519" s="21"/>
      <c r="F519" s="21"/>
      <c r="G519" s="21"/>
      <c r="H519" s="21"/>
      <c r="J519" s="21"/>
      <c r="K519" s="21"/>
      <c r="M519" s="21"/>
      <c r="N519" s="21"/>
      <c r="O519" s="21"/>
      <c r="AD519" s="21"/>
      <c r="AF519" s="21"/>
    </row>
    <row r="520" spans="4:32" ht="15.75" customHeight="1">
      <c r="D520" s="21"/>
      <c r="F520" s="21"/>
      <c r="G520" s="21"/>
      <c r="H520" s="21"/>
      <c r="J520" s="21"/>
      <c r="K520" s="21"/>
      <c r="M520" s="21"/>
      <c r="N520" s="21"/>
      <c r="O520" s="21"/>
      <c r="AD520" s="21"/>
      <c r="AF520" s="21"/>
    </row>
    <row r="521" spans="4:32" ht="15.75" customHeight="1">
      <c r="D521" s="21"/>
      <c r="F521" s="21"/>
      <c r="G521" s="21"/>
      <c r="H521" s="21"/>
      <c r="J521" s="21"/>
      <c r="K521" s="21"/>
      <c r="M521" s="21"/>
      <c r="N521" s="21"/>
      <c r="O521" s="21"/>
      <c r="AD521" s="21"/>
      <c r="AF521" s="21"/>
    </row>
    <row r="522" spans="4:32" ht="15.75" customHeight="1">
      <c r="D522" s="21"/>
      <c r="F522" s="21"/>
      <c r="G522" s="21"/>
      <c r="H522" s="21"/>
      <c r="J522" s="21"/>
      <c r="K522" s="21"/>
      <c r="M522" s="21"/>
      <c r="N522" s="21"/>
      <c r="O522" s="21"/>
      <c r="AD522" s="21"/>
      <c r="AF522" s="21"/>
    </row>
    <row r="523" spans="4:32" ht="15.75" customHeight="1">
      <c r="D523" s="21"/>
      <c r="F523" s="21"/>
      <c r="G523" s="21"/>
      <c r="H523" s="21"/>
      <c r="J523" s="21"/>
      <c r="K523" s="21"/>
      <c r="M523" s="21"/>
      <c r="N523" s="21"/>
      <c r="O523" s="21"/>
      <c r="AD523" s="21"/>
      <c r="AF523" s="21"/>
    </row>
    <row r="524" spans="4:32" ht="15.75" customHeight="1">
      <c r="D524" s="21"/>
      <c r="F524" s="21"/>
      <c r="G524" s="21"/>
      <c r="H524" s="21"/>
      <c r="J524" s="21"/>
      <c r="K524" s="21"/>
      <c r="M524" s="21"/>
      <c r="N524" s="21"/>
      <c r="O524" s="21"/>
      <c r="AD524" s="21"/>
      <c r="AF524" s="21"/>
    </row>
    <row r="525" spans="4:32" ht="15.75" customHeight="1">
      <c r="D525" s="21"/>
      <c r="F525" s="21"/>
      <c r="G525" s="21"/>
      <c r="H525" s="21"/>
      <c r="J525" s="21"/>
      <c r="K525" s="21"/>
      <c r="M525" s="21"/>
      <c r="N525" s="21"/>
      <c r="O525" s="21"/>
      <c r="AD525" s="21"/>
      <c r="AF525" s="21"/>
    </row>
    <row r="526" spans="4:32" ht="15.75" customHeight="1">
      <c r="D526" s="21"/>
      <c r="F526" s="21"/>
      <c r="G526" s="21"/>
      <c r="H526" s="21"/>
      <c r="J526" s="21"/>
      <c r="K526" s="21"/>
      <c r="M526" s="21"/>
      <c r="N526" s="21"/>
      <c r="O526" s="21"/>
      <c r="AD526" s="21"/>
      <c r="AF526" s="21"/>
    </row>
    <row r="527" spans="4:32" ht="15.75" customHeight="1">
      <c r="D527" s="21"/>
      <c r="F527" s="21"/>
      <c r="G527" s="21"/>
      <c r="H527" s="21"/>
      <c r="J527" s="21"/>
      <c r="K527" s="21"/>
      <c r="M527" s="21"/>
      <c r="N527" s="21"/>
      <c r="O527" s="21"/>
      <c r="AD527" s="21"/>
      <c r="AF527" s="21"/>
    </row>
    <row r="528" spans="4:32" ht="15.75" customHeight="1">
      <c r="D528" s="21"/>
      <c r="F528" s="21"/>
      <c r="G528" s="21"/>
      <c r="H528" s="21"/>
      <c r="J528" s="21"/>
      <c r="K528" s="21"/>
      <c r="M528" s="21"/>
      <c r="N528" s="21"/>
      <c r="O528" s="21"/>
      <c r="AD528" s="21"/>
      <c r="AF528" s="21"/>
    </row>
    <row r="529" spans="4:32" ht="15.75" customHeight="1">
      <c r="D529" s="21"/>
      <c r="F529" s="21"/>
      <c r="G529" s="21"/>
      <c r="H529" s="21"/>
      <c r="J529" s="21"/>
      <c r="K529" s="21"/>
      <c r="M529" s="21"/>
      <c r="N529" s="21"/>
      <c r="O529" s="21"/>
      <c r="AD529" s="21"/>
      <c r="AF529" s="21"/>
    </row>
    <row r="530" spans="4:32" ht="15.75" customHeight="1">
      <c r="D530" s="21"/>
      <c r="F530" s="21"/>
      <c r="G530" s="21"/>
      <c r="H530" s="21"/>
      <c r="J530" s="21"/>
      <c r="K530" s="21"/>
      <c r="M530" s="21"/>
      <c r="N530" s="21"/>
      <c r="O530" s="21"/>
      <c r="AD530" s="21"/>
      <c r="AF530" s="21"/>
    </row>
    <row r="531" spans="4:32" ht="15.75" customHeight="1">
      <c r="D531" s="21"/>
      <c r="F531" s="21"/>
      <c r="G531" s="21"/>
      <c r="H531" s="21"/>
      <c r="J531" s="21"/>
      <c r="K531" s="21"/>
      <c r="M531" s="21"/>
      <c r="N531" s="21"/>
      <c r="O531" s="21"/>
      <c r="AD531" s="21"/>
      <c r="AF531" s="21"/>
    </row>
    <row r="532" spans="4:32" ht="15.75" customHeight="1">
      <c r="D532" s="21"/>
      <c r="F532" s="21"/>
      <c r="G532" s="21"/>
      <c r="H532" s="21"/>
      <c r="J532" s="21"/>
      <c r="K532" s="21"/>
      <c r="M532" s="21"/>
      <c r="N532" s="21"/>
      <c r="O532" s="21"/>
      <c r="AD532" s="21"/>
      <c r="AF532" s="21"/>
    </row>
    <row r="533" spans="4:32" ht="15.75" customHeight="1">
      <c r="D533" s="21"/>
      <c r="F533" s="21"/>
      <c r="G533" s="21"/>
      <c r="H533" s="21"/>
      <c r="J533" s="21"/>
      <c r="K533" s="21"/>
      <c r="M533" s="21"/>
      <c r="N533" s="21"/>
      <c r="O533" s="21"/>
      <c r="AD533" s="21"/>
      <c r="AF533" s="21"/>
    </row>
    <row r="534" spans="4:32" ht="15.75" customHeight="1">
      <c r="D534" s="21"/>
      <c r="F534" s="21"/>
      <c r="G534" s="21"/>
      <c r="H534" s="21"/>
      <c r="J534" s="21"/>
      <c r="K534" s="21"/>
      <c r="M534" s="21"/>
      <c r="N534" s="21"/>
      <c r="O534" s="21"/>
      <c r="AD534" s="21"/>
      <c r="AF534" s="21"/>
    </row>
    <row r="535" spans="4:32" ht="15.75" customHeight="1">
      <c r="D535" s="21"/>
      <c r="F535" s="21"/>
      <c r="G535" s="21"/>
      <c r="H535" s="21"/>
      <c r="J535" s="21"/>
      <c r="K535" s="21"/>
      <c r="M535" s="21"/>
      <c r="N535" s="21"/>
      <c r="O535" s="21"/>
      <c r="AD535" s="21"/>
      <c r="AF535" s="21"/>
    </row>
    <row r="536" spans="4:32" ht="15.75" customHeight="1">
      <c r="D536" s="21"/>
      <c r="F536" s="21"/>
      <c r="G536" s="21"/>
      <c r="H536" s="21"/>
      <c r="J536" s="21"/>
      <c r="K536" s="21"/>
      <c r="M536" s="21"/>
      <c r="N536" s="21"/>
      <c r="O536" s="21"/>
      <c r="AD536" s="21"/>
      <c r="AF536" s="21"/>
    </row>
    <row r="537" spans="4:32" ht="15.75" customHeight="1">
      <c r="D537" s="21"/>
      <c r="F537" s="21"/>
      <c r="G537" s="21"/>
      <c r="H537" s="21"/>
      <c r="J537" s="21"/>
      <c r="K537" s="21"/>
      <c r="M537" s="21"/>
      <c r="N537" s="21"/>
      <c r="O537" s="21"/>
      <c r="AD537" s="21"/>
      <c r="AF537" s="21"/>
    </row>
    <row r="538" spans="4:32" ht="15.75" customHeight="1">
      <c r="D538" s="21"/>
      <c r="F538" s="21"/>
      <c r="G538" s="21"/>
      <c r="H538" s="21"/>
      <c r="J538" s="21"/>
      <c r="K538" s="21"/>
      <c r="M538" s="21"/>
      <c r="N538" s="21"/>
      <c r="O538" s="21"/>
      <c r="AD538" s="21"/>
      <c r="AF538" s="21"/>
    </row>
    <row r="539" spans="4:32" ht="15.75" customHeight="1">
      <c r="D539" s="21"/>
      <c r="F539" s="21"/>
      <c r="G539" s="21"/>
      <c r="H539" s="21"/>
      <c r="J539" s="21"/>
      <c r="K539" s="21"/>
      <c r="M539" s="21"/>
      <c r="N539" s="21"/>
      <c r="O539" s="21"/>
      <c r="AD539" s="21"/>
      <c r="AF539" s="21"/>
    </row>
    <row r="540" spans="4:32" ht="15.75" customHeight="1">
      <c r="D540" s="21"/>
      <c r="F540" s="21"/>
      <c r="G540" s="21"/>
      <c r="H540" s="21"/>
      <c r="J540" s="21"/>
      <c r="K540" s="21"/>
      <c r="M540" s="21"/>
      <c r="N540" s="21"/>
      <c r="O540" s="21"/>
      <c r="AD540" s="21"/>
      <c r="AF540" s="21"/>
    </row>
    <row r="541" spans="4:32" ht="15.75" customHeight="1">
      <c r="D541" s="21"/>
      <c r="F541" s="21"/>
      <c r="G541" s="21"/>
      <c r="H541" s="21"/>
      <c r="J541" s="21"/>
      <c r="K541" s="21"/>
      <c r="M541" s="21"/>
      <c r="N541" s="21"/>
      <c r="O541" s="21"/>
      <c r="AD541" s="21"/>
      <c r="AF541" s="21"/>
    </row>
    <row r="542" spans="4:32" ht="15.75" customHeight="1">
      <c r="D542" s="21"/>
      <c r="F542" s="21"/>
      <c r="G542" s="21"/>
      <c r="H542" s="21"/>
      <c r="J542" s="21"/>
      <c r="K542" s="21"/>
      <c r="M542" s="21"/>
      <c r="N542" s="21"/>
      <c r="O542" s="21"/>
      <c r="AD542" s="21"/>
      <c r="AF542" s="21"/>
    </row>
    <row r="543" spans="4:32" ht="15.75" customHeight="1">
      <c r="D543" s="21"/>
      <c r="F543" s="21"/>
      <c r="G543" s="21"/>
      <c r="H543" s="21"/>
      <c r="J543" s="21"/>
      <c r="K543" s="21"/>
      <c r="M543" s="21"/>
      <c r="N543" s="21"/>
      <c r="O543" s="21"/>
      <c r="AD543" s="21"/>
      <c r="AF543" s="21"/>
    </row>
    <row r="544" spans="4:32" ht="15.75" customHeight="1">
      <c r="D544" s="21"/>
      <c r="F544" s="21"/>
      <c r="G544" s="21"/>
      <c r="H544" s="21"/>
      <c r="J544" s="21"/>
      <c r="K544" s="21"/>
      <c r="M544" s="21"/>
      <c r="N544" s="21"/>
      <c r="O544" s="21"/>
      <c r="AD544" s="21"/>
      <c r="AF544" s="21"/>
    </row>
    <row r="545" spans="4:32" ht="15.75" customHeight="1">
      <c r="D545" s="21"/>
      <c r="F545" s="21"/>
      <c r="G545" s="21"/>
      <c r="H545" s="21"/>
      <c r="J545" s="21"/>
      <c r="K545" s="21"/>
      <c r="M545" s="21"/>
      <c r="N545" s="21"/>
      <c r="O545" s="21"/>
      <c r="AD545" s="21"/>
      <c r="AF545" s="21"/>
    </row>
    <row r="546" spans="4:32" ht="15.75" customHeight="1">
      <c r="D546" s="21"/>
      <c r="F546" s="21"/>
      <c r="G546" s="21"/>
      <c r="H546" s="21"/>
      <c r="J546" s="21"/>
      <c r="K546" s="21"/>
      <c r="M546" s="21"/>
      <c r="N546" s="21"/>
      <c r="O546" s="21"/>
      <c r="AD546" s="21"/>
      <c r="AF546" s="21"/>
    </row>
    <row r="547" spans="4:32" ht="15.75" customHeight="1">
      <c r="D547" s="21"/>
      <c r="F547" s="21"/>
      <c r="G547" s="21"/>
      <c r="H547" s="21"/>
      <c r="J547" s="21"/>
      <c r="K547" s="21"/>
      <c r="M547" s="21"/>
      <c r="N547" s="21"/>
      <c r="O547" s="21"/>
      <c r="AD547" s="21"/>
      <c r="AF547" s="21"/>
    </row>
    <row r="548" spans="4:32" ht="15.75" customHeight="1">
      <c r="D548" s="21"/>
      <c r="F548" s="21"/>
      <c r="G548" s="21"/>
      <c r="H548" s="21"/>
      <c r="J548" s="21"/>
      <c r="K548" s="21"/>
      <c r="M548" s="21"/>
      <c r="N548" s="21"/>
      <c r="O548" s="21"/>
      <c r="AD548" s="21"/>
      <c r="AF548" s="21"/>
    </row>
    <row r="549" spans="4:32" ht="15.75" customHeight="1">
      <c r="D549" s="21"/>
      <c r="F549" s="21"/>
      <c r="G549" s="21"/>
      <c r="H549" s="21"/>
      <c r="J549" s="21"/>
      <c r="K549" s="21"/>
      <c r="M549" s="21"/>
      <c r="N549" s="21"/>
      <c r="O549" s="21"/>
      <c r="AD549" s="21"/>
      <c r="AF549" s="21"/>
    </row>
    <row r="550" spans="4:32" ht="15.75" customHeight="1">
      <c r="D550" s="21"/>
      <c r="F550" s="21"/>
      <c r="G550" s="21"/>
      <c r="H550" s="21"/>
      <c r="J550" s="21"/>
      <c r="K550" s="21"/>
      <c r="M550" s="21"/>
      <c r="N550" s="21"/>
      <c r="O550" s="21"/>
      <c r="AD550" s="21"/>
      <c r="AF550" s="21"/>
    </row>
    <row r="551" spans="4:32" ht="15.75" customHeight="1">
      <c r="D551" s="21"/>
      <c r="F551" s="21"/>
      <c r="G551" s="21"/>
      <c r="H551" s="21"/>
      <c r="J551" s="21"/>
      <c r="K551" s="21"/>
      <c r="M551" s="21"/>
      <c r="N551" s="21"/>
      <c r="O551" s="21"/>
      <c r="AD551" s="21"/>
      <c r="AF551" s="21"/>
    </row>
    <row r="552" spans="4:32" ht="15.75" customHeight="1">
      <c r="D552" s="21"/>
      <c r="F552" s="21"/>
      <c r="G552" s="21"/>
      <c r="H552" s="21"/>
      <c r="J552" s="21"/>
      <c r="K552" s="21"/>
      <c r="M552" s="21"/>
      <c r="N552" s="21"/>
      <c r="O552" s="21"/>
      <c r="AD552" s="21"/>
      <c r="AF552" s="21"/>
    </row>
    <row r="553" spans="4:32" ht="15.75" customHeight="1">
      <c r="D553" s="21"/>
      <c r="F553" s="21"/>
      <c r="G553" s="21"/>
      <c r="H553" s="21"/>
      <c r="J553" s="21"/>
      <c r="K553" s="21"/>
      <c r="M553" s="21"/>
      <c r="N553" s="21"/>
      <c r="O553" s="21"/>
      <c r="AD553" s="21"/>
      <c r="AF553" s="21"/>
    </row>
    <row r="554" spans="4:32" ht="15.75" customHeight="1">
      <c r="D554" s="21"/>
      <c r="F554" s="21"/>
      <c r="G554" s="21"/>
      <c r="H554" s="21"/>
      <c r="J554" s="21"/>
      <c r="K554" s="21"/>
      <c r="M554" s="21"/>
      <c r="N554" s="21"/>
      <c r="O554" s="21"/>
      <c r="AD554" s="21"/>
      <c r="AF554" s="21"/>
    </row>
    <row r="555" spans="4:32" ht="15.75" customHeight="1">
      <c r="D555" s="21"/>
      <c r="F555" s="21"/>
      <c r="G555" s="21"/>
      <c r="H555" s="21"/>
      <c r="J555" s="21"/>
      <c r="K555" s="21"/>
      <c r="M555" s="21"/>
      <c r="N555" s="21"/>
      <c r="O555" s="21"/>
      <c r="AD555" s="21"/>
      <c r="AF555" s="21"/>
    </row>
    <row r="556" spans="4:32" ht="15.75" customHeight="1">
      <c r="D556" s="21"/>
      <c r="F556" s="21"/>
      <c r="G556" s="21"/>
      <c r="H556" s="21"/>
      <c r="J556" s="21"/>
      <c r="K556" s="21"/>
      <c r="M556" s="21"/>
      <c r="N556" s="21"/>
      <c r="O556" s="21"/>
      <c r="AD556" s="21"/>
      <c r="AF556" s="21"/>
    </row>
    <row r="557" spans="4:32" ht="15.75" customHeight="1">
      <c r="D557" s="21"/>
      <c r="F557" s="21"/>
      <c r="G557" s="21"/>
      <c r="H557" s="21"/>
      <c r="J557" s="21"/>
      <c r="K557" s="21"/>
      <c r="M557" s="21"/>
      <c r="N557" s="21"/>
      <c r="O557" s="21"/>
      <c r="AD557" s="21"/>
      <c r="AF557" s="21"/>
    </row>
    <row r="558" spans="4:32" ht="15.75" customHeight="1">
      <c r="D558" s="21"/>
      <c r="F558" s="21"/>
      <c r="G558" s="21"/>
      <c r="H558" s="21"/>
      <c r="J558" s="21"/>
      <c r="K558" s="21"/>
      <c r="M558" s="21"/>
      <c r="N558" s="21"/>
      <c r="O558" s="21"/>
      <c r="AD558" s="21"/>
      <c r="AF558" s="21"/>
    </row>
    <row r="559" spans="4:32" ht="15.75" customHeight="1">
      <c r="D559" s="21"/>
      <c r="F559" s="21"/>
      <c r="G559" s="21"/>
      <c r="H559" s="21"/>
      <c r="J559" s="21"/>
      <c r="K559" s="21"/>
      <c r="M559" s="21"/>
      <c r="N559" s="21"/>
      <c r="O559" s="21"/>
      <c r="AD559" s="21"/>
      <c r="AF559" s="21"/>
    </row>
    <row r="560" spans="4:32" ht="15.75" customHeight="1">
      <c r="D560" s="21"/>
      <c r="F560" s="21"/>
      <c r="G560" s="21"/>
      <c r="H560" s="21"/>
      <c r="J560" s="21"/>
      <c r="K560" s="21"/>
      <c r="M560" s="21"/>
      <c r="N560" s="21"/>
      <c r="O560" s="21"/>
      <c r="AD560" s="21"/>
      <c r="AF560" s="21"/>
    </row>
    <row r="561" spans="4:32" ht="15.75" customHeight="1">
      <c r="D561" s="21"/>
      <c r="F561" s="21"/>
      <c r="G561" s="21"/>
      <c r="H561" s="21"/>
      <c r="J561" s="21"/>
      <c r="K561" s="21"/>
      <c r="M561" s="21"/>
      <c r="N561" s="21"/>
      <c r="O561" s="21"/>
      <c r="AD561" s="21"/>
      <c r="AF561" s="21"/>
    </row>
    <row r="562" spans="4:32" ht="15.75" customHeight="1">
      <c r="D562" s="21"/>
      <c r="F562" s="21"/>
      <c r="G562" s="21"/>
      <c r="H562" s="21"/>
      <c r="J562" s="21"/>
      <c r="K562" s="21"/>
      <c r="M562" s="21"/>
      <c r="N562" s="21"/>
      <c r="O562" s="21"/>
      <c r="AD562" s="21"/>
      <c r="AF562" s="21"/>
    </row>
    <row r="563" spans="4:32" ht="15.75" customHeight="1">
      <c r="D563" s="21"/>
      <c r="F563" s="21"/>
      <c r="G563" s="21"/>
      <c r="H563" s="21"/>
      <c r="J563" s="21"/>
      <c r="K563" s="21"/>
      <c r="M563" s="21"/>
      <c r="N563" s="21"/>
      <c r="O563" s="21"/>
      <c r="AD563" s="21"/>
      <c r="AF563" s="21"/>
    </row>
    <row r="564" spans="4:32" ht="15.75" customHeight="1">
      <c r="D564" s="21"/>
      <c r="F564" s="21"/>
      <c r="G564" s="21"/>
      <c r="H564" s="21"/>
      <c r="J564" s="21"/>
      <c r="K564" s="21"/>
      <c r="M564" s="21"/>
      <c r="N564" s="21"/>
      <c r="O564" s="21"/>
      <c r="AD564" s="21"/>
      <c r="AF564" s="21"/>
    </row>
    <row r="565" spans="4:32" ht="15.75" customHeight="1">
      <c r="D565" s="21"/>
      <c r="F565" s="21"/>
      <c r="G565" s="21"/>
      <c r="H565" s="21"/>
      <c r="J565" s="21"/>
      <c r="K565" s="21"/>
      <c r="M565" s="21"/>
      <c r="N565" s="21"/>
      <c r="O565" s="21"/>
      <c r="AD565" s="21"/>
      <c r="AF565" s="21"/>
    </row>
    <row r="566" spans="4:32" ht="15.75" customHeight="1">
      <c r="D566" s="21"/>
      <c r="F566" s="21"/>
      <c r="G566" s="21"/>
      <c r="H566" s="21"/>
      <c r="J566" s="21"/>
      <c r="K566" s="21"/>
      <c r="M566" s="21"/>
      <c r="N566" s="21"/>
      <c r="O566" s="21"/>
      <c r="AD566" s="21"/>
      <c r="AF566" s="21"/>
    </row>
    <row r="567" spans="4:32" ht="15.75" customHeight="1">
      <c r="D567" s="21"/>
      <c r="F567" s="21"/>
      <c r="G567" s="21"/>
      <c r="H567" s="21"/>
      <c r="J567" s="21"/>
      <c r="K567" s="21"/>
      <c r="M567" s="21"/>
      <c r="N567" s="21"/>
      <c r="O567" s="21"/>
      <c r="AD567" s="21"/>
      <c r="AF567" s="21"/>
    </row>
    <row r="568" spans="4:32" ht="15.75" customHeight="1">
      <c r="D568" s="21"/>
      <c r="F568" s="21"/>
      <c r="G568" s="21"/>
      <c r="H568" s="21"/>
      <c r="J568" s="21"/>
      <c r="K568" s="21"/>
      <c r="M568" s="21"/>
      <c r="N568" s="21"/>
      <c r="O568" s="21"/>
      <c r="AD568" s="21"/>
      <c r="AF568" s="21"/>
    </row>
    <row r="569" spans="4:32" ht="15.75" customHeight="1">
      <c r="D569" s="21"/>
      <c r="F569" s="21"/>
      <c r="G569" s="21"/>
      <c r="H569" s="21"/>
      <c r="J569" s="21"/>
      <c r="K569" s="21"/>
      <c r="M569" s="21"/>
      <c r="N569" s="21"/>
      <c r="O569" s="21"/>
      <c r="AD569" s="21"/>
      <c r="AF569" s="21"/>
    </row>
    <row r="570" spans="4:32" ht="15.75" customHeight="1">
      <c r="D570" s="21"/>
      <c r="F570" s="21"/>
      <c r="G570" s="21"/>
      <c r="H570" s="21"/>
      <c r="J570" s="21"/>
      <c r="K570" s="21"/>
      <c r="M570" s="21"/>
      <c r="N570" s="21"/>
      <c r="O570" s="21"/>
      <c r="AD570" s="21"/>
      <c r="AF570" s="21"/>
    </row>
    <row r="571" spans="4:32" ht="15.75" customHeight="1">
      <c r="D571" s="21"/>
      <c r="F571" s="21"/>
      <c r="G571" s="21"/>
      <c r="H571" s="21"/>
      <c r="J571" s="21"/>
      <c r="K571" s="21"/>
      <c r="M571" s="21"/>
      <c r="N571" s="21"/>
      <c r="O571" s="21"/>
      <c r="AD571" s="21"/>
      <c r="AF571" s="21"/>
    </row>
    <row r="572" spans="4:32" ht="15.75" customHeight="1">
      <c r="D572" s="21"/>
      <c r="F572" s="21"/>
      <c r="G572" s="21"/>
      <c r="H572" s="21"/>
      <c r="J572" s="21"/>
      <c r="K572" s="21"/>
      <c r="M572" s="21"/>
      <c r="N572" s="21"/>
      <c r="O572" s="21"/>
      <c r="AD572" s="21"/>
      <c r="AF572" s="21"/>
    </row>
    <row r="573" spans="4:32" ht="15.75" customHeight="1">
      <c r="D573" s="21"/>
      <c r="F573" s="21"/>
      <c r="G573" s="21"/>
      <c r="H573" s="21"/>
      <c r="J573" s="21"/>
      <c r="K573" s="21"/>
      <c r="M573" s="21"/>
      <c r="N573" s="21"/>
      <c r="O573" s="21"/>
      <c r="AD573" s="21"/>
      <c r="AF573" s="21"/>
    </row>
    <row r="574" spans="4:32" ht="15.75" customHeight="1">
      <c r="D574" s="21"/>
      <c r="F574" s="21"/>
      <c r="G574" s="21"/>
      <c r="H574" s="21"/>
      <c r="J574" s="21"/>
      <c r="K574" s="21"/>
      <c r="M574" s="21"/>
      <c r="N574" s="21"/>
      <c r="O574" s="21"/>
      <c r="AD574" s="21"/>
      <c r="AF574" s="21"/>
    </row>
    <row r="575" spans="4:32" ht="15.75" customHeight="1">
      <c r="D575" s="21"/>
      <c r="F575" s="21"/>
      <c r="G575" s="21"/>
      <c r="H575" s="21"/>
      <c r="J575" s="21"/>
      <c r="K575" s="21"/>
      <c r="M575" s="21"/>
      <c r="N575" s="21"/>
      <c r="O575" s="21"/>
      <c r="AD575" s="21"/>
      <c r="AF575" s="21"/>
    </row>
    <row r="576" spans="4:32" ht="15.75" customHeight="1">
      <c r="D576" s="21"/>
      <c r="F576" s="21"/>
      <c r="G576" s="21"/>
      <c r="H576" s="21"/>
      <c r="J576" s="21"/>
      <c r="K576" s="21"/>
      <c r="M576" s="21"/>
      <c r="N576" s="21"/>
      <c r="O576" s="21"/>
      <c r="AD576" s="21"/>
      <c r="AF576" s="21"/>
    </row>
    <row r="577" spans="4:32" ht="15.75" customHeight="1">
      <c r="D577" s="21"/>
      <c r="F577" s="21"/>
      <c r="G577" s="21"/>
      <c r="H577" s="21"/>
      <c r="J577" s="21"/>
      <c r="K577" s="21"/>
      <c r="M577" s="21"/>
      <c r="N577" s="21"/>
      <c r="O577" s="21"/>
      <c r="AD577" s="21"/>
      <c r="AF577" s="21"/>
    </row>
    <row r="578" spans="4:32" ht="15.75" customHeight="1">
      <c r="D578" s="21"/>
      <c r="F578" s="21"/>
      <c r="G578" s="21"/>
      <c r="H578" s="21"/>
      <c r="J578" s="21"/>
      <c r="K578" s="21"/>
      <c r="M578" s="21"/>
      <c r="N578" s="21"/>
      <c r="O578" s="21"/>
      <c r="AD578" s="21"/>
      <c r="AF578" s="21"/>
    </row>
    <row r="579" spans="4:32" ht="15.75" customHeight="1">
      <c r="D579" s="21"/>
      <c r="F579" s="21"/>
      <c r="G579" s="21"/>
      <c r="H579" s="21"/>
      <c r="J579" s="21"/>
      <c r="K579" s="21"/>
      <c r="M579" s="21"/>
      <c r="N579" s="21"/>
      <c r="O579" s="21"/>
      <c r="AD579" s="21"/>
      <c r="AF579" s="21"/>
    </row>
    <row r="580" spans="4:32" ht="15.75" customHeight="1">
      <c r="D580" s="21"/>
      <c r="F580" s="21"/>
      <c r="G580" s="21"/>
      <c r="H580" s="21"/>
      <c r="J580" s="21"/>
      <c r="K580" s="21"/>
      <c r="M580" s="21"/>
      <c r="N580" s="21"/>
      <c r="O580" s="21"/>
      <c r="AD580" s="21"/>
      <c r="AF580" s="21"/>
    </row>
    <row r="581" spans="4:32" ht="15.75" customHeight="1">
      <c r="D581" s="21"/>
      <c r="F581" s="21"/>
      <c r="G581" s="21"/>
      <c r="H581" s="21"/>
      <c r="J581" s="21"/>
      <c r="K581" s="21"/>
      <c r="M581" s="21"/>
      <c r="N581" s="21"/>
      <c r="O581" s="21"/>
      <c r="AD581" s="21"/>
      <c r="AF581" s="21"/>
    </row>
    <row r="582" spans="4:32" ht="15.75" customHeight="1">
      <c r="D582" s="21"/>
      <c r="F582" s="21"/>
      <c r="G582" s="21"/>
      <c r="H582" s="21"/>
      <c r="J582" s="21"/>
      <c r="K582" s="21"/>
      <c r="M582" s="21"/>
      <c r="N582" s="21"/>
      <c r="O582" s="21"/>
      <c r="AD582" s="21"/>
      <c r="AF582" s="21"/>
    </row>
    <row r="583" spans="4:32" ht="15.75" customHeight="1">
      <c r="D583" s="21"/>
      <c r="F583" s="21"/>
      <c r="G583" s="21"/>
      <c r="H583" s="21"/>
      <c r="J583" s="21"/>
      <c r="K583" s="21"/>
      <c r="M583" s="21"/>
      <c r="N583" s="21"/>
      <c r="O583" s="21"/>
      <c r="AD583" s="21"/>
      <c r="AF583" s="21"/>
    </row>
    <row r="584" spans="4:32" ht="15.75" customHeight="1">
      <c r="D584" s="21"/>
      <c r="F584" s="21"/>
      <c r="G584" s="21"/>
      <c r="H584" s="21"/>
      <c r="J584" s="21"/>
      <c r="K584" s="21"/>
      <c r="M584" s="21"/>
      <c r="N584" s="21"/>
      <c r="O584" s="21"/>
      <c r="AD584" s="21"/>
      <c r="AF584" s="21"/>
    </row>
    <row r="585" spans="4:32" ht="15.75" customHeight="1">
      <c r="D585" s="21"/>
      <c r="F585" s="21"/>
      <c r="G585" s="21"/>
      <c r="H585" s="21"/>
      <c r="J585" s="21"/>
      <c r="K585" s="21"/>
      <c r="M585" s="21"/>
      <c r="N585" s="21"/>
      <c r="O585" s="21"/>
      <c r="AD585" s="21"/>
      <c r="AF585" s="21"/>
    </row>
    <row r="586" spans="4:32" ht="15.75" customHeight="1">
      <c r="D586" s="21"/>
      <c r="F586" s="21"/>
      <c r="G586" s="21"/>
      <c r="H586" s="21"/>
      <c r="J586" s="21"/>
      <c r="K586" s="21"/>
      <c r="M586" s="21"/>
      <c r="N586" s="21"/>
      <c r="O586" s="21"/>
      <c r="AD586" s="21"/>
      <c r="AF586" s="21"/>
    </row>
    <row r="587" spans="4:32" ht="15.75" customHeight="1">
      <c r="D587" s="21"/>
      <c r="F587" s="21"/>
      <c r="G587" s="21"/>
      <c r="H587" s="21"/>
      <c r="J587" s="21"/>
      <c r="K587" s="21"/>
      <c r="M587" s="21"/>
      <c r="N587" s="21"/>
      <c r="O587" s="21"/>
      <c r="AD587" s="21"/>
      <c r="AF587" s="21"/>
    </row>
    <row r="588" spans="4:32" ht="15.75" customHeight="1">
      <c r="D588" s="21"/>
      <c r="F588" s="21"/>
      <c r="G588" s="21"/>
      <c r="H588" s="21"/>
      <c r="J588" s="21"/>
      <c r="K588" s="21"/>
      <c r="M588" s="21"/>
      <c r="N588" s="21"/>
      <c r="O588" s="21"/>
      <c r="AD588" s="21"/>
      <c r="AF588" s="21"/>
    </row>
    <row r="589" spans="4:32" ht="15.75" customHeight="1">
      <c r="D589" s="21"/>
      <c r="F589" s="21"/>
      <c r="G589" s="21"/>
      <c r="H589" s="21"/>
      <c r="J589" s="21"/>
      <c r="K589" s="21"/>
      <c r="M589" s="21"/>
      <c r="N589" s="21"/>
      <c r="O589" s="21"/>
      <c r="AD589" s="21"/>
      <c r="AF589" s="21"/>
    </row>
    <row r="590" spans="4:32" ht="15.75" customHeight="1">
      <c r="D590" s="21"/>
      <c r="F590" s="21"/>
      <c r="G590" s="21"/>
      <c r="H590" s="21"/>
      <c r="J590" s="21"/>
      <c r="K590" s="21"/>
      <c r="M590" s="21"/>
      <c r="N590" s="21"/>
      <c r="O590" s="21"/>
      <c r="AD590" s="21"/>
      <c r="AF590" s="21"/>
    </row>
    <row r="591" spans="4:32" ht="15.75" customHeight="1">
      <c r="D591" s="21"/>
      <c r="F591" s="21"/>
      <c r="G591" s="21"/>
      <c r="H591" s="21"/>
      <c r="J591" s="21"/>
      <c r="K591" s="21"/>
      <c r="M591" s="21"/>
      <c r="N591" s="21"/>
      <c r="O591" s="21"/>
      <c r="AD591" s="21"/>
      <c r="AF591" s="21"/>
    </row>
    <row r="592" spans="4:32" ht="15.75" customHeight="1">
      <c r="D592" s="21"/>
      <c r="F592" s="21"/>
      <c r="G592" s="21"/>
      <c r="H592" s="21"/>
      <c r="J592" s="21"/>
      <c r="K592" s="21"/>
      <c r="M592" s="21"/>
      <c r="N592" s="21"/>
      <c r="O592" s="21"/>
      <c r="AD592" s="21"/>
      <c r="AF592" s="21"/>
    </row>
    <row r="593" spans="4:32" ht="15.75" customHeight="1">
      <c r="D593" s="21"/>
      <c r="F593" s="21"/>
      <c r="G593" s="21"/>
      <c r="H593" s="21"/>
      <c r="J593" s="21"/>
      <c r="K593" s="21"/>
      <c r="M593" s="21"/>
      <c r="N593" s="21"/>
      <c r="O593" s="21"/>
      <c r="AD593" s="21"/>
      <c r="AF593" s="21"/>
    </row>
    <row r="594" spans="4:32" ht="15.75" customHeight="1">
      <c r="D594" s="21"/>
      <c r="F594" s="21"/>
      <c r="G594" s="21"/>
      <c r="H594" s="21"/>
      <c r="J594" s="21"/>
      <c r="K594" s="21"/>
      <c r="M594" s="21"/>
      <c r="N594" s="21"/>
      <c r="O594" s="21"/>
      <c r="AD594" s="21"/>
      <c r="AF594" s="21"/>
    </row>
    <row r="595" spans="4:32" ht="15.75" customHeight="1">
      <c r="D595" s="21"/>
      <c r="F595" s="21"/>
      <c r="G595" s="21"/>
      <c r="H595" s="21"/>
      <c r="J595" s="21"/>
      <c r="K595" s="21"/>
      <c r="M595" s="21"/>
      <c r="N595" s="21"/>
      <c r="O595" s="21"/>
      <c r="AD595" s="21"/>
      <c r="AF595" s="21"/>
    </row>
    <row r="596" spans="4:32" ht="15.75" customHeight="1">
      <c r="D596" s="21"/>
      <c r="F596" s="21"/>
      <c r="G596" s="21"/>
      <c r="H596" s="21"/>
      <c r="J596" s="21"/>
      <c r="K596" s="21"/>
      <c r="M596" s="21"/>
      <c r="N596" s="21"/>
      <c r="O596" s="21"/>
      <c r="AD596" s="21"/>
      <c r="AF596" s="21"/>
    </row>
    <row r="597" spans="4:32" ht="15.75" customHeight="1">
      <c r="D597" s="21"/>
      <c r="F597" s="21"/>
      <c r="G597" s="21"/>
      <c r="H597" s="21"/>
      <c r="J597" s="21"/>
      <c r="K597" s="21"/>
      <c r="M597" s="21"/>
      <c r="N597" s="21"/>
      <c r="O597" s="21"/>
      <c r="AD597" s="21"/>
      <c r="AF597" s="21"/>
    </row>
    <row r="598" spans="4:32" ht="15.75" customHeight="1">
      <c r="D598" s="21"/>
      <c r="F598" s="21"/>
      <c r="G598" s="21"/>
      <c r="H598" s="21"/>
      <c r="J598" s="21"/>
      <c r="K598" s="21"/>
      <c r="M598" s="21"/>
      <c r="N598" s="21"/>
      <c r="O598" s="21"/>
      <c r="AD598" s="21"/>
      <c r="AF598" s="21"/>
    </row>
    <row r="599" spans="4:32" ht="15.75" customHeight="1">
      <c r="D599" s="21"/>
      <c r="F599" s="21"/>
      <c r="G599" s="21"/>
      <c r="H599" s="21"/>
      <c r="J599" s="21"/>
      <c r="K599" s="21"/>
      <c r="M599" s="21"/>
      <c r="N599" s="21"/>
      <c r="O599" s="21"/>
      <c r="AD599" s="21"/>
      <c r="AF599" s="21"/>
    </row>
    <row r="600" spans="4:32" ht="15.75" customHeight="1">
      <c r="D600" s="21"/>
      <c r="F600" s="21"/>
      <c r="G600" s="21"/>
      <c r="H600" s="21"/>
      <c r="J600" s="21"/>
      <c r="K600" s="21"/>
      <c r="M600" s="21"/>
      <c r="N600" s="21"/>
      <c r="O600" s="21"/>
      <c r="AD600" s="21"/>
      <c r="AF600" s="21"/>
    </row>
    <row r="601" spans="4:32" ht="15.75" customHeight="1">
      <c r="D601" s="21"/>
      <c r="F601" s="21"/>
      <c r="G601" s="21"/>
      <c r="H601" s="21"/>
      <c r="J601" s="21"/>
      <c r="K601" s="21"/>
      <c r="M601" s="21"/>
      <c r="N601" s="21"/>
      <c r="O601" s="21"/>
      <c r="AD601" s="21"/>
      <c r="AF601" s="21"/>
    </row>
    <row r="602" spans="4:32" ht="15.75" customHeight="1">
      <c r="D602" s="21"/>
      <c r="F602" s="21"/>
      <c r="G602" s="21"/>
      <c r="H602" s="21"/>
      <c r="J602" s="21"/>
      <c r="K602" s="21"/>
      <c r="M602" s="21"/>
      <c r="N602" s="21"/>
      <c r="O602" s="21"/>
      <c r="AD602" s="21"/>
      <c r="AF602" s="21"/>
    </row>
    <row r="603" spans="4:32" ht="15.75" customHeight="1">
      <c r="D603" s="21"/>
      <c r="F603" s="21"/>
      <c r="G603" s="21"/>
      <c r="H603" s="21"/>
      <c r="J603" s="21"/>
      <c r="K603" s="21"/>
      <c r="M603" s="21"/>
      <c r="N603" s="21"/>
      <c r="O603" s="21"/>
      <c r="AD603" s="21"/>
      <c r="AF603" s="21"/>
    </row>
    <row r="604" spans="4:32" ht="15.75" customHeight="1">
      <c r="D604" s="21"/>
      <c r="F604" s="21"/>
      <c r="G604" s="21"/>
      <c r="H604" s="21"/>
      <c r="J604" s="21"/>
      <c r="K604" s="21"/>
      <c r="M604" s="21"/>
      <c r="N604" s="21"/>
      <c r="O604" s="21"/>
      <c r="AD604" s="21"/>
      <c r="AF604" s="21"/>
    </row>
    <row r="605" spans="4:32" ht="15.75" customHeight="1">
      <c r="D605" s="21"/>
      <c r="F605" s="21"/>
      <c r="G605" s="21"/>
      <c r="H605" s="21"/>
      <c r="J605" s="21"/>
      <c r="K605" s="21"/>
      <c r="M605" s="21"/>
      <c r="N605" s="21"/>
      <c r="O605" s="21"/>
      <c r="AD605" s="21"/>
      <c r="AF605" s="21"/>
    </row>
    <row r="606" spans="4:32" ht="15.75" customHeight="1">
      <c r="D606" s="21"/>
      <c r="F606" s="21"/>
      <c r="G606" s="21"/>
      <c r="H606" s="21"/>
      <c r="J606" s="21"/>
      <c r="K606" s="21"/>
      <c r="M606" s="21"/>
      <c r="N606" s="21"/>
      <c r="O606" s="21"/>
      <c r="AD606" s="21"/>
      <c r="AF606" s="21"/>
    </row>
    <row r="607" spans="4:32" ht="15.75" customHeight="1">
      <c r="D607" s="21"/>
      <c r="F607" s="21"/>
      <c r="G607" s="21"/>
      <c r="H607" s="21"/>
      <c r="J607" s="21"/>
      <c r="K607" s="21"/>
      <c r="M607" s="21"/>
      <c r="N607" s="21"/>
      <c r="O607" s="21"/>
      <c r="AD607" s="21"/>
      <c r="AF607" s="21"/>
    </row>
    <row r="608" spans="4:32" ht="15.75" customHeight="1">
      <c r="D608" s="21"/>
      <c r="F608" s="21"/>
      <c r="G608" s="21"/>
      <c r="H608" s="21"/>
      <c r="J608" s="21"/>
      <c r="K608" s="21"/>
      <c r="M608" s="21"/>
      <c r="N608" s="21"/>
      <c r="O608" s="21"/>
      <c r="AD608" s="21"/>
      <c r="AF608" s="21"/>
    </row>
    <row r="609" spans="4:32" ht="15.75" customHeight="1">
      <c r="D609" s="21"/>
      <c r="F609" s="21"/>
      <c r="G609" s="21"/>
      <c r="H609" s="21"/>
      <c r="J609" s="21"/>
      <c r="K609" s="21"/>
      <c r="M609" s="21"/>
      <c r="N609" s="21"/>
      <c r="O609" s="21"/>
      <c r="AD609" s="21"/>
      <c r="AF609" s="21"/>
    </row>
    <row r="610" spans="4:32" ht="15.75" customHeight="1">
      <c r="D610" s="21"/>
      <c r="F610" s="21"/>
      <c r="G610" s="21"/>
      <c r="H610" s="21"/>
      <c r="J610" s="21"/>
      <c r="K610" s="21"/>
      <c r="M610" s="21"/>
      <c r="N610" s="21"/>
      <c r="O610" s="21"/>
      <c r="AD610" s="21"/>
      <c r="AF610" s="21"/>
    </row>
    <row r="611" spans="4:32" ht="15.75" customHeight="1">
      <c r="D611" s="21"/>
      <c r="F611" s="21"/>
      <c r="G611" s="21"/>
      <c r="H611" s="21"/>
      <c r="J611" s="21"/>
      <c r="K611" s="21"/>
      <c r="M611" s="21"/>
      <c r="N611" s="21"/>
      <c r="O611" s="21"/>
      <c r="AD611" s="21"/>
      <c r="AF611" s="21"/>
    </row>
    <row r="612" spans="4:32" ht="15.75" customHeight="1">
      <c r="D612" s="21"/>
      <c r="F612" s="21"/>
      <c r="G612" s="21"/>
      <c r="H612" s="21"/>
      <c r="J612" s="21"/>
      <c r="K612" s="21"/>
      <c r="M612" s="21"/>
      <c r="N612" s="21"/>
      <c r="O612" s="21"/>
      <c r="AD612" s="21"/>
      <c r="AF612" s="21"/>
    </row>
    <row r="613" spans="4:32" ht="15.75" customHeight="1">
      <c r="D613" s="21"/>
      <c r="F613" s="21"/>
      <c r="G613" s="21"/>
      <c r="H613" s="21"/>
      <c r="J613" s="21"/>
      <c r="K613" s="21"/>
      <c r="M613" s="21"/>
      <c r="N613" s="21"/>
      <c r="O613" s="21"/>
      <c r="AD613" s="21"/>
      <c r="AF613" s="21"/>
    </row>
    <row r="614" spans="4:32" ht="15.75" customHeight="1">
      <c r="D614" s="21"/>
      <c r="F614" s="21"/>
      <c r="G614" s="21"/>
      <c r="H614" s="21"/>
      <c r="J614" s="21"/>
      <c r="K614" s="21"/>
      <c r="M614" s="21"/>
      <c r="N614" s="21"/>
      <c r="O614" s="21"/>
      <c r="AD614" s="21"/>
      <c r="AF614" s="21"/>
    </row>
    <row r="615" spans="4:32" ht="15.75" customHeight="1">
      <c r="D615" s="21"/>
      <c r="F615" s="21"/>
      <c r="G615" s="21"/>
      <c r="H615" s="21"/>
      <c r="J615" s="21"/>
      <c r="K615" s="21"/>
      <c r="M615" s="21"/>
      <c r="N615" s="21"/>
      <c r="O615" s="21"/>
      <c r="AD615" s="21"/>
      <c r="AF615" s="21"/>
    </row>
    <row r="616" spans="4:32" ht="15.75" customHeight="1">
      <c r="D616" s="21"/>
      <c r="F616" s="21"/>
      <c r="G616" s="21"/>
      <c r="H616" s="21"/>
      <c r="J616" s="21"/>
      <c r="K616" s="21"/>
      <c r="M616" s="21"/>
      <c r="N616" s="21"/>
      <c r="O616" s="21"/>
      <c r="AD616" s="21"/>
      <c r="AF616" s="21"/>
    </row>
    <row r="617" spans="4:32" ht="15.75" customHeight="1">
      <c r="D617" s="21"/>
      <c r="F617" s="21"/>
      <c r="G617" s="21"/>
      <c r="H617" s="21"/>
      <c r="J617" s="21"/>
      <c r="K617" s="21"/>
      <c r="M617" s="21"/>
      <c r="N617" s="21"/>
      <c r="O617" s="21"/>
      <c r="AD617" s="21"/>
      <c r="AF617" s="21"/>
    </row>
    <row r="618" spans="4:32" ht="15.75" customHeight="1">
      <c r="D618" s="21"/>
      <c r="F618" s="21"/>
      <c r="G618" s="21"/>
      <c r="H618" s="21"/>
      <c r="J618" s="21"/>
      <c r="K618" s="21"/>
      <c r="M618" s="21"/>
      <c r="N618" s="21"/>
      <c r="O618" s="21"/>
      <c r="AD618" s="21"/>
      <c r="AF618" s="21"/>
    </row>
    <row r="619" spans="4:32" ht="15.75" customHeight="1">
      <c r="D619" s="21"/>
      <c r="F619" s="21"/>
      <c r="G619" s="21"/>
      <c r="H619" s="21"/>
      <c r="J619" s="21"/>
      <c r="K619" s="21"/>
      <c r="M619" s="21"/>
      <c r="N619" s="21"/>
      <c r="O619" s="21"/>
      <c r="AD619" s="21"/>
      <c r="AF619" s="21"/>
    </row>
    <row r="620" spans="4:32" ht="15.75" customHeight="1">
      <c r="D620" s="21"/>
      <c r="F620" s="21"/>
      <c r="G620" s="21"/>
      <c r="H620" s="21"/>
      <c r="J620" s="21"/>
      <c r="K620" s="21"/>
      <c r="M620" s="21"/>
      <c r="N620" s="21"/>
      <c r="O620" s="21"/>
      <c r="AD620" s="21"/>
      <c r="AF620" s="21"/>
    </row>
    <row r="621" spans="4:32" ht="15.75" customHeight="1">
      <c r="D621" s="21"/>
      <c r="F621" s="21"/>
      <c r="G621" s="21"/>
      <c r="H621" s="21"/>
      <c r="J621" s="21"/>
      <c r="K621" s="21"/>
      <c r="M621" s="21"/>
      <c r="N621" s="21"/>
      <c r="O621" s="21"/>
      <c r="AD621" s="21"/>
      <c r="AF621" s="21"/>
    </row>
    <row r="622" spans="4:32" ht="15.75" customHeight="1">
      <c r="D622" s="21"/>
      <c r="F622" s="21"/>
      <c r="G622" s="21"/>
      <c r="H622" s="21"/>
      <c r="J622" s="21"/>
      <c r="K622" s="21"/>
      <c r="M622" s="21"/>
      <c r="N622" s="21"/>
      <c r="O622" s="21"/>
      <c r="AD622" s="21"/>
      <c r="AF622" s="21"/>
    </row>
    <row r="623" spans="4:32" ht="15.75" customHeight="1">
      <c r="D623" s="21"/>
      <c r="F623" s="21"/>
      <c r="G623" s="21"/>
      <c r="H623" s="21"/>
      <c r="J623" s="21"/>
      <c r="K623" s="21"/>
      <c r="M623" s="21"/>
      <c r="N623" s="21"/>
      <c r="O623" s="21"/>
      <c r="AD623" s="21"/>
      <c r="AF623" s="21"/>
    </row>
    <row r="624" spans="4:32" ht="15.75" customHeight="1">
      <c r="D624" s="21"/>
      <c r="F624" s="21"/>
      <c r="G624" s="21"/>
      <c r="H624" s="21"/>
      <c r="J624" s="21"/>
      <c r="K624" s="21"/>
      <c r="M624" s="21"/>
      <c r="N624" s="21"/>
      <c r="O624" s="21"/>
      <c r="AD624" s="21"/>
      <c r="AF624" s="21"/>
    </row>
    <row r="625" spans="4:32" ht="15.75" customHeight="1">
      <c r="D625" s="21"/>
      <c r="F625" s="21"/>
      <c r="G625" s="21"/>
      <c r="H625" s="21"/>
      <c r="J625" s="21"/>
      <c r="K625" s="21"/>
      <c r="M625" s="21"/>
      <c r="N625" s="21"/>
      <c r="O625" s="21"/>
      <c r="AD625" s="21"/>
      <c r="AF625" s="21"/>
    </row>
    <row r="626" spans="4:32" ht="15.75" customHeight="1">
      <c r="D626" s="21"/>
      <c r="F626" s="21"/>
      <c r="G626" s="21"/>
      <c r="H626" s="21"/>
      <c r="J626" s="21"/>
      <c r="K626" s="21"/>
      <c r="M626" s="21"/>
      <c r="N626" s="21"/>
      <c r="O626" s="21"/>
      <c r="AD626" s="21"/>
      <c r="AF626" s="21"/>
    </row>
    <row r="627" spans="4:32" ht="15.75" customHeight="1">
      <c r="D627" s="21"/>
      <c r="F627" s="21"/>
      <c r="G627" s="21"/>
      <c r="H627" s="21"/>
      <c r="J627" s="21"/>
      <c r="K627" s="21"/>
      <c r="M627" s="21"/>
      <c r="N627" s="21"/>
      <c r="O627" s="21"/>
      <c r="AD627" s="21"/>
      <c r="AF627" s="21"/>
    </row>
    <row r="628" spans="4:32" ht="15.75" customHeight="1">
      <c r="D628" s="21"/>
      <c r="F628" s="21"/>
      <c r="G628" s="21"/>
      <c r="H628" s="21"/>
      <c r="J628" s="21"/>
      <c r="K628" s="21"/>
      <c r="M628" s="21"/>
      <c r="N628" s="21"/>
      <c r="O628" s="21"/>
      <c r="AD628" s="21"/>
      <c r="AF628" s="21"/>
    </row>
    <row r="629" spans="4:32" ht="15.75" customHeight="1">
      <c r="D629" s="21"/>
      <c r="F629" s="21"/>
      <c r="G629" s="21"/>
      <c r="H629" s="21"/>
      <c r="J629" s="21"/>
      <c r="K629" s="21"/>
      <c r="M629" s="21"/>
      <c r="N629" s="21"/>
      <c r="O629" s="21"/>
      <c r="AD629" s="21"/>
      <c r="AF629" s="21"/>
    </row>
    <row r="630" spans="4:32" ht="15.75" customHeight="1">
      <c r="D630" s="21"/>
      <c r="F630" s="21"/>
      <c r="G630" s="21"/>
      <c r="H630" s="21"/>
      <c r="J630" s="21"/>
      <c r="K630" s="21"/>
      <c r="M630" s="21"/>
      <c r="N630" s="21"/>
      <c r="O630" s="21"/>
      <c r="AD630" s="21"/>
      <c r="AF630" s="21"/>
    </row>
    <row r="631" spans="4:32" ht="15.75" customHeight="1">
      <c r="D631" s="21"/>
      <c r="F631" s="21"/>
      <c r="G631" s="21"/>
      <c r="H631" s="21"/>
      <c r="J631" s="21"/>
      <c r="K631" s="21"/>
      <c r="M631" s="21"/>
      <c r="N631" s="21"/>
      <c r="O631" s="21"/>
      <c r="AD631" s="21"/>
      <c r="AF631" s="21"/>
    </row>
    <row r="632" spans="4:32" ht="15.75" customHeight="1">
      <c r="D632" s="21"/>
      <c r="F632" s="21"/>
      <c r="G632" s="21"/>
      <c r="H632" s="21"/>
      <c r="J632" s="21"/>
      <c r="K632" s="21"/>
      <c r="M632" s="21"/>
      <c r="N632" s="21"/>
      <c r="O632" s="21"/>
      <c r="AD632" s="21"/>
      <c r="AF632" s="21"/>
    </row>
    <row r="633" spans="4:32" ht="15.75" customHeight="1">
      <c r="D633" s="21"/>
      <c r="F633" s="21"/>
      <c r="G633" s="21"/>
      <c r="H633" s="21"/>
      <c r="J633" s="21"/>
      <c r="K633" s="21"/>
      <c r="M633" s="21"/>
      <c r="N633" s="21"/>
      <c r="O633" s="21"/>
      <c r="AD633" s="21"/>
      <c r="AF633" s="21"/>
    </row>
    <row r="634" spans="4:32" ht="15.75" customHeight="1">
      <c r="D634" s="21"/>
      <c r="F634" s="21"/>
      <c r="G634" s="21"/>
      <c r="H634" s="21"/>
      <c r="J634" s="21"/>
      <c r="K634" s="21"/>
      <c r="M634" s="21"/>
      <c r="N634" s="21"/>
      <c r="O634" s="21"/>
      <c r="AD634" s="21"/>
      <c r="AF634" s="21"/>
    </row>
    <row r="635" spans="4:32" ht="15.75" customHeight="1">
      <c r="D635" s="21"/>
      <c r="F635" s="21"/>
      <c r="G635" s="21"/>
      <c r="H635" s="21"/>
      <c r="J635" s="21"/>
      <c r="K635" s="21"/>
      <c r="M635" s="21"/>
      <c r="N635" s="21"/>
      <c r="O635" s="21"/>
      <c r="AD635" s="21"/>
      <c r="AF635" s="21"/>
    </row>
    <row r="636" spans="4:32" ht="15.75" customHeight="1">
      <c r="D636" s="21"/>
      <c r="F636" s="21"/>
      <c r="G636" s="21"/>
      <c r="H636" s="21"/>
      <c r="J636" s="21"/>
      <c r="K636" s="21"/>
      <c r="M636" s="21"/>
      <c r="N636" s="21"/>
      <c r="O636" s="21"/>
      <c r="AD636" s="21"/>
      <c r="AF636" s="21"/>
    </row>
    <row r="637" spans="4:32" ht="15.75" customHeight="1">
      <c r="D637" s="21"/>
      <c r="F637" s="21"/>
      <c r="G637" s="21"/>
      <c r="H637" s="21"/>
      <c r="J637" s="21"/>
      <c r="K637" s="21"/>
      <c r="M637" s="21"/>
      <c r="N637" s="21"/>
      <c r="O637" s="21"/>
      <c r="AD637" s="21"/>
      <c r="AF637" s="21"/>
    </row>
    <row r="638" spans="4:32" ht="15.75" customHeight="1">
      <c r="D638" s="21"/>
      <c r="F638" s="21"/>
      <c r="G638" s="21"/>
      <c r="H638" s="21"/>
      <c r="J638" s="21"/>
      <c r="K638" s="21"/>
      <c r="M638" s="21"/>
      <c r="N638" s="21"/>
      <c r="O638" s="21"/>
      <c r="AD638" s="21"/>
      <c r="AF638" s="21"/>
    </row>
    <row r="639" spans="4:32" ht="15.75" customHeight="1">
      <c r="D639" s="21"/>
      <c r="F639" s="21"/>
      <c r="G639" s="21"/>
      <c r="H639" s="21"/>
      <c r="J639" s="21"/>
      <c r="K639" s="21"/>
      <c r="M639" s="21"/>
      <c r="N639" s="21"/>
      <c r="O639" s="21"/>
      <c r="AD639" s="21"/>
      <c r="AF639" s="21"/>
    </row>
    <row r="640" spans="4:32" ht="15.75" customHeight="1">
      <c r="D640" s="21"/>
      <c r="F640" s="21"/>
      <c r="G640" s="21"/>
      <c r="H640" s="21"/>
      <c r="J640" s="21"/>
      <c r="K640" s="21"/>
      <c r="M640" s="21"/>
      <c r="N640" s="21"/>
      <c r="O640" s="21"/>
      <c r="AD640" s="21"/>
      <c r="AF640" s="21"/>
    </row>
    <row r="641" spans="4:32" ht="15.75" customHeight="1">
      <c r="D641" s="21"/>
      <c r="F641" s="21"/>
      <c r="G641" s="21"/>
      <c r="H641" s="21"/>
      <c r="J641" s="21"/>
      <c r="K641" s="21"/>
      <c r="M641" s="21"/>
      <c r="N641" s="21"/>
      <c r="O641" s="21"/>
      <c r="AD641" s="21"/>
      <c r="AF641" s="21"/>
    </row>
    <row r="642" spans="4:32" ht="15.75" customHeight="1">
      <c r="D642" s="21"/>
      <c r="F642" s="21"/>
      <c r="G642" s="21"/>
      <c r="H642" s="21"/>
      <c r="J642" s="21"/>
      <c r="K642" s="21"/>
      <c r="M642" s="21"/>
      <c r="N642" s="21"/>
      <c r="O642" s="21"/>
      <c r="AD642" s="21"/>
      <c r="AF642" s="21"/>
    </row>
    <row r="643" spans="4:32" ht="15.75" customHeight="1">
      <c r="D643" s="21"/>
      <c r="F643" s="21"/>
      <c r="G643" s="21"/>
      <c r="H643" s="21"/>
      <c r="J643" s="21"/>
      <c r="K643" s="21"/>
      <c r="M643" s="21"/>
      <c r="N643" s="21"/>
      <c r="O643" s="21"/>
      <c r="AD643" s="21"/>
      <c r="AF643" s="21"/>
    </row>
    <row r="644" spans="4:32" ht="15.75" customHeight="1">
      <c r="D644" s="21"/>
      <c r="F644" s="21"/>
      <c r="G644" s="21"/>
      <c r="H644" s="21"/>
      <c r="J644" s="21"/>
      <c r="K644" s="21"/>
      <c r="M644" s="21"/>
      <c r="N644" s="21"/>
      <c r="O644" s="21"/>
      <c r="AD644" s="21"/>
      <c r="AF644" s="21"/>
    </row>
    <row r="645" spans="4:32" ht="15.75" customHeight="1">
      <c r="D645" s="21"/>
      <c r="F645" s="21"/>
      <c r="G645" s="21"/>
      <c r="H645" s="21"/>
      <c r="J645" s="21"/>
      <c r="K645" s="21"/>
      <c r="M645" s="21"/>
      <c r="N645" s="21"/>
      <c r="O645" s="21"/>
      <c r="AD645" s="21"/>
      <c r="AF645" s="21"/>
    </row>
    <row r="646" spans="4:32" ht="15.75" customHeight="1">
      <c r="D646" s="21"/>
      <c r="F646" s="21"/>
      <c r="G646" s="21"/>
      <c r="H646" s="21"/>
      <c r="J646" s="21"/>
      <c r="K646" s="21"/>
      <c r="M646" s="21"/>
      <c r="N646" s="21"/>
      <c r="O646" s="21"/>
      <c r="AD646" s="21"/>
      <c r="AF646" s="21"/>
    </row>
    <row r="647" spans="4:32" ht="15.75" customHeight="1">
      <c r="D647" s="21"/>
      <c r="F647" s="21"/>
      <c r="G647" s="21"/>
      <c r="H647" s="21"/>
      <c r="J647" s="21"/>
      <c r="K647" s="21"/>
      <c r="M647" s="21"/>
      <c r="N647" s="21"/>
      <c r="O647" s="21"/>
      <c r="AD647" s="21"/>
      <c r="AF647" s="21"/>
    </row>
    <row r="648" spans="4:32" ht="15.75" customHeight="1">
      <c r="D648" s="21"/>
      <c r="F648" s="21"/>
      <c r="G648" s="21"/>
      <c r="H648" s="21"/>
      <c r="J648" s="21"/>
      <c r="K648" s="21"/>
      <c r="M648" s="21"/>
      <c r="N648" s="21"/>
      <c r="O648" s="21"/>
      <c r="AD648" s="21"/>
      <c r="AF648" s="21"/>
    </row>
    <row r="649" spans="4:32" ht="15.75" customHeight="1">
      <c r="D649" s="21"/>
      <c r="F649" s="21"/>
      <c r="G649" s="21"/>
      <c r="H649" s="21"/>
      <c r="J649" s="21"/>
      <c r="K649" s="21"/>
      <c r="M649" s="21"/>
      <c r="N649" s="21"/>
      <c r="O649" s="21"/>
      <c r="AD649" s="21"/>
      <c r="AF649" s="21"/>
    </row>
    <row r="650" spans="4:32" ht="15.75" customHeight="1">
      <c r="D650" s="21"/>
      <c r="F650" s="21"/>
      <c r="G650" s="21"/>
      <c r="H650" s="21"/>
      <c r="J650" s="21"/>
      <c r="K650" s="21"/>
      <c r="M650" s="21"/>
      <c r="N650" s="21"/>
      <c r="O650" s="21"/>
      <c r="AD650" s="21"/>
      <c r="AF650" s="21"/>
    </row>
    <row r="651" spans="4:32" ht="15.75" customHeight="1">
      <c r="D651" s="21"/>
      <c r="F651" s="21"/>
      <c r="G651" s="21"/>
      <c r="H651" s="21"/>
      <c r="J651" s="21"/>
      <c r="K651" s="21"/>
      <c r="M651" s="21"/>
      <c r="N651" s="21"/>
      <c r="O651" s="21"/>
      <c r="AD651" s="21"/>
      <c r="AF651" s="21"/>
    </row>
    <row r="652" spans="4:32" ht="15.75" customHeight="1">
      <c r="D652" s="21"/>
      <c r="F652" s="21"/>
      <c r="G652" s="21"/>
      <c r="H652" s="21"/>
      <c r="J652" s="21"/>
      <c r="K652" s="21"/>
      <c r="M652" s="21"/>
      <c r="N652" s="21"/>
      <c r="O652" s="21"/>
      <c r="AD652" s="21"/>
      <c r="AF652" s="21"/>
    </row>
    <row r="653" spans="4:32" ht="15.75" customHeight="1">
      <c r="D653" s="21"/>
      <c r="F653" s="21"/>
      <c r="G653" s="21"/>
      <c r="H653" s="21"/>
      <c r="J653" s="21"/>
      <c r="K653" s="21"/>
      <c r="M653" s="21"/>
      <c r="N653" s="21"/>
      <c r="O653" s="21"/>
      <c r="AD653" s="21"/>
      <c r="AF653" s="21"/>
    </row>
    <row r="654" spans="4:32" ht="15.75" customHeight="1">
      <c r="D654" s="21"/>
      <c r="F654" s="21"/>
      <c r="G654" s="21"/>
      <c r="H654" s="21"/>
      <c r="J654" s="21"/>
      <c r="K654" s="21"/>
      <c r="M654" s="21"/>
      <c r="N654" s="21"/>
      <c r="O654" s="21"/>
      <c r="AD654" s="21"/>
      <c r="AF654" s="21"/>
    </row>
    <row r="655" spans="4:32" ht="15.75" customHeight="1">
      <c r="D655" s="21"/>
      <c r="F655" s="21"/>
      <c r="G655" s="21"/>
      <c r="H655" s="21"/>
      <c r="J655" s="21"/>
      <c r="K655" s="21"/>
      <c r="M655" s="21"/>
      <c r="N655" s="21"/>
      <c r="O655" s="21"/>
      <c r="AD655" s="21"/>
      <c r="AF655" s="21"/>
    </row>
    <row r="656" spans="4:32" ht="15.75" customHeight="1">
      <c r="D656" s="21"/>
      <c r="F656" s="21"/>
      <c r="G656" s="21"/>
      <c r="H656" s="21"/>
      <c r="J656" s="21"/>
      <c r="K656" s="21"/>
      <c r="M656" s="21"/>
      <c r="N656" s="21"/>
      <c r="O656" s="21"/>
      <c r="AD656" s="21"/>
      <c r="AF656" s="21"/>
    </row>
    <row r="657" spans="4:32" ht="15.75" customHeight="1">
      <c r="D657" s="21"/>
      <c r="F657" s="21"/>
      <c r="G657" s="21"/>
      <c r="H657" s="21"/>
      <c r="J657" s="21"/>
      <c r="K657" s="21"/>
      <c r="M657" s="21"/>
      <c r="N657" s="21"/>
      <c r="O657" s="21"/>
      <c r="AD657" s="21"/>
      <c r="AF657" s="21"/>
    </row>
    <row r="658" spans="4:32" ht="15.75" customHeight="1">
      <c r="D658" s="21"/>
      <c r="F658" s="21"/>
      <c r="G658" s="21"/>
      <c r="H658" s="21"/>
      <c r="J658" s="21"/>
      <c r="K658" s="21"/>
      <c r="M658" s="21"/>
      <c r="N658" s="21"/>
      <c r="O658" s="21"/>
      <c r="AD658" s="21"/>
      <c r="AF658" s="21"/>
    </row>
    <row r="659" spans="4:32" ht="15.75" customHeight="1">
      <c r="D659" s="21"/>
      <c r="F659" s="21"/>
      <c r="G659" s="21"/>
      <c r="H659" s="21"/>
      <c r="J659" s="21"/>
      <c r="K659" s="21"/>
      <c r="M659" s="21"/>
      <c r="N659" s="21"/>
      <c r="O659" s="21"/>
      <c r="AD659" s="21"/>
      <c r="AF659" s="21"/>
    </row>
    <row r="660" spans="4:32" ht="15.75" customHeight="1">
      <c r="D660" s="21"/>
      <c r="F660" s="21"/>
      <c r="G660" s="21"/>
      <c r="H660" s="21"/>
      <c r="J660" s="21"/>
      <c r="K660" s="21"/>
      <c r="M660" s="21"/>
      <c r="N660" s="21"/>
      <c r="O660" s="21"/>
      <c r="AD660" s="21"/>
      <c r="AF660" s="21"/>
    </row>
    <row r="661" spans="4:32" ht="15.75" customHeight="1">
      <c r="D661" s="21"/>
      <c r="F661" s="21"/>
      <c r="G661" s="21"/>
      <c r="H661" s="21"/>
      <c r="J661" s="21"/>
      <c r="K661" s="21"/>
      <c r="M661" s="21"/>
      <c r="N661" s="21"/>
      <c r="O661" s="21"/>
      <c r="AD661" s="21"/>
      <c r="AF661" s="21"/>
    </row>
    <row r="662" spans="4:32" ht="15.75" customHeight="1">
      <c r="D662" s="21"/>
      <c r="F662" s="21"/>
      <c r="G662" s="21"/>
      <c r="H662" s="21"/>
      <c r="J662" s="21"/>
      <c r="K662" s="21"/>
      <c r="M662" s="21"/>
      <c r="N662" s="21"/>
      <c r="O662" s="21"/>
      <c r="AD662" s="21"/>
      <c r="AF662" s="21"/>
    </row>
    <row r="663" spans="4:32" ht="15.75" customHeight="1">
      <c r="D663" s="21"/>
      <c r="F663" s="21"/>
      <c r="G663" s="21"/>
      <c r="H663" s="21"/>
      <c r="J663" s="21"/>
      <c r="K663" s="21"/>
      <c r="M663" s="21"/>
      <c r="N663" s="21"/>
      <c r="O663" s="21"/>
      <c r="AD663" s="21"/>
      <c r="AF663" s="21"/>
    </row>
    <row r="664" spans="4:32" ht="15.75" customHeight="1">
      <c r="D664" s="21"/>
      <c r="F664" s="21"/>
      <c r="G664" s="21"/>
      <c r="H664" s="21"/>
      <c r="J664" s="21"/>
      <c r="K664" s="21"/>
      <c r="M664" s="21"/>
      <c r="N664" s="21"/>
      <c r="O664" s="21"/>
      <c r="AD664" s="21"/>
      <c r="AF664" s="21"/>
    </row>
    <row r="665" spans="4:32" ht="15.75" customHeight="1">
      <c r="D665" s="21"/>
      <c r="F665" s="21"/>
      <c r="G665" s="21"/>
      <c r="H665" s="21"/>
      <c r="J665" s="21"/>
      <c r="K665" s="21"/>
      <c r="M665" s="21"/>
      <c r="N665" s="21"/>
      <c r="O665" s="21"/>
      <c r="AD665" s="21"/>
      <c r="AF665" s="21"/>
    </row>
    <row r="666" spans="4:32" ht="15.75" customHeight="1">
      <c r="D666" s="21"/>
      <c r="F666" s="21"/>
      <c r="G666" s="21"/>
      <c r="H666" s="21"/>
      <c r="J666" s="21"/>
      <c r="K666" s="21"/>
      <c r="M666" s="21"/>
      <c r="N666" s="21"/>
      <c r="O666" s="21"/>
      <c r="AD666" s="21"/>
      <c r="AF666" s="21"/>
    </row>
    <row r="667" spans="4:32" ht="15.75" customHeight="1">
      <c r="D667" s="21"/>
      <c r="F667" s="21"/>
      <c r="G667" s="21"/>
      <c r="H667" s="21"/>
      <c r="J667" s="21"/>
      <c r="K667" s="21"/>
      <c r="M667" s="21"/>
      <c r="N667" s="21"/>
      <c r="O667" s="21"/>
      <c r="AD667" s="21"/>
      <c r="AF667" s="21"/>
    </row>
    <row r="668" spans="4:32" ht="15.75" customHeight="1">
      <c r="D668" s="21"/>
      <c r="F668" s="21"/>
      <c r="G668" s="21"/>
      <c r="H668" s="21"/>
      <c r="J668" s="21"/>
      <c r="K668" s="21"/>
      <c r="M668" s="21"/>
      <c r="N668" s="21"/>
      <c r="O668" s="21"/>
      <c r="AD668" s="21"/>
      <c r="AF668" s="21"/>
    </row>
    <row r="669" spans="4:32" ht="15.75" customHeight="1">
      <c r="D669" s="21"/>
      <c r="F669" s="21"/>
      <c r="G669" s="21"/>
      <c r="H669" s="21"/>
      <c r="J669" s="21"/>
      <c r="K669" s="21"/>
      <c r="M669" s="21"/>
      <c r="N669" s="21"/>
      <c r="O669" s="21"/>
      <c r="AD669" s="21"/>
      <c r="AF669" s="21"/>
    </row>
    <row r="670" spans="4:32" ht="15.75" customHeight="1">
      <c r="D670" s="21"/>
      <c r="F670" s="21"/>
      <c r="G670" s="21"/>
      <c r="H670" s="21"/>
      <c r="J670" s="21"/>
      <c r="K670" s="21"/>
      <c r="M670" s="21"/>
      <c r="N670" s="21"/>
      <c r="O670" s="21"/>
      <c r="AD670" s="21"/>
      <c r="AF670" s="21"/>
    </row>
    <row r="671" spans="4:32" ht="15.75" customHeight="1">
      <c r="D671" s="21"/>
      <c r="F671" s="21"/>
      <c r="G671" s="21"/>
      <c r="H671" s="21"/>
      <c r="J671" s="21"/>
      <c r="K671" s="21"/>
      <c r="M671" s="21"/>
      <c r="N671" s="21"/>
      <c r="O671" s="21"/>
      <c r="AD671" s="21"/>
      <c r="AF671" s="21"/>
    </row>
    <row r="672" spans="4:32" ht="15.75" customHeight="1">
      <c r="D672" s="21"/>
      <c r="F672" s="21"/>
      <c r="G672" s="21"/>
      <c r="H672" s="21"/>
      <c r="J672" s="21"/>
      <c r="K672" s="21"/>
      <c r="M672" s="21"/>
      <c r="N672" s="21"/>
      <c r="O672" s="21"/>
      <c r="AD672" s="21"/>
      <c r="AF672" s="21"/>
    </row>
    <row r="673" spans="4:32" ht="15.75" customHeight="1">
      <c r="D673" s="21"/>
      <c r="F673" s="21"/>
      <c r="G673" s="21"/>
      <c r="H673" s="21"/>
      <c r="J673" s="21"/>
      <c r="K673" s="21"/>
      <c r="M673" s="21"/>
      <c r="N673" s="21"/>
      <c r="O673" s="21"/>
      <c r="AD673" s="21"/>
      <c r="AF673" s="21"/>
    </row>
    <row r="674" spans="4:32" ht="15.75" customHeight="1">
      <c r="D674" s="21"/>
      <c r="F674" s="21"/>
      <c r="G674" s="21"/>
      <c r="H674" s="21"/>
      <c r="J674" s="21"/>
      <c r="K674" s="21"/>
      <c r="M674" s="21"/>
      <c r="N674" s="21"/>
      <c r="O674" s="21"/>
      <c r="AD674" s="21"/>
      <c r="AF674" s="21"/>
    </row>
    <row r="675" spans="4:32" ht="15.75" customHeight="1">
      <c r="D675" s="21"/>
      <c r="F675" s="21"/>
      <c r="G675" s="21"/>
      <c r="H675" s="21"/>
      <c r="J675" s="21"/>
      <c r="K675" s="21"/>
      <c r="M675" s="21"/>
      <c r="N675" s="21"/>
      <c r="O675" s="21"/>
      <c r="AD675" s="21"/>
      <c r="AF675" s="21"/>
    </row>
    <row r="676" spans="4:32" ht="15.75" customHeight="1">
      <c r="D676" s="21"/>
      <c r="F676" s="21"/>
      <c r="G676" s="21"/>
      <c r="H676" s="21"/>
      <c r="J676" s="21"/>
      <c r="K676" s="21"/>
      <c r="M676" s="21"/>
      <c r="N676" s="21"/>
      <c r="O676" s="21"/>
      <c r="AD676" s="21"/>
      <c r="AF676" s="21"/>
    </row>
    <row r="677" spans="4:32" ht="15.75" customHeight="1">
      <c r="D677" s="21"/>
      <c r="F677" s="21"/>
      <c r="G677" s="21"/>
      <c r="H677" s="21"/>
      <c r="J677" s="21"/>
      <c r="K677" s="21"/>
      <c r="M677" s="21"/>
      <c r="N677" s="21"/>
      <c r="O677" s="21"/>
      <c r="AD677" s="21"/>
      <c r="AF677" s="21"/>
    </row>
    <row r="678" spans="4:32" ht="15.75" customHeight="1">
      <c r="D678" s="21"/>
      <c r="F678" s="21"/>
      <c r="G678" s="21"/>
      <c r="H678" s="21"/>
      <c r="J678" s="21"/>
      <c r="K678" s="21"/>
      <c r="M678" s="21"/>
      <c r="N678" s="21"/>
      <c r="O678" s="21"/>
      <c r="AD678" s="21"/>
      <c r="AF678" s="21"/>
    </row>
    <row r="679" spans="4:32" ht="15.75" customHeight="1">
      <c r="D679" s="21"/>
      <c r="F679" s="21"/>
      <c r="G679" s="21"/>
      <c r="H679" s="21"/>
      <c r="J679" s="21"/>
      <c r="K679" s="21"/>
      <c r="M679" s="21"/>
      <c r="N679" s="21"/>
      <c r="O679" s="21"/>
      <c r="AD679" s="21"/>
      <c r="AF679" s="21"/>
    </row>
    <row r="680" spans="4:32" ht="15.75" customHeight="1">
      <c r="D680" s="21"/>
      <c r="F680" s="21"/>
      <c r="G680" s="21"/>
      <c r="H680" s="21"/>
      <c r="J680" s="21"/>
      <c r="K680" s="21"/>
      <c r="M680" s="21"/>
      <c r="N680" s="21"/>
      <c r="O680" s="21"/>
      <c r="AD680" s="21"/>
      <c r="AF680" s="21"/>
    </row>
    <row r="681" spans="4:32" ht="15.75" customHeight="1">
      <c r="D681" s="21"/>
      <c r="F681" s="21"/>
      <c r="G681" s="21"/>
      <c r="H681" s="21"/>
      <c r="J681" s="21"/>
      <c r="K681" s="21"/>
      <c r="M681" s="21"/>
      <c r="N681" s="21"/>
      <c r="O681" s="21"/>
      <c r="AD681" s="21"/>
      <c r="AF681" s="21"/>
    </row>
    <row r="682" spans="4:32" ht="15.75" customHeight="1">
      <c r="D682" s="21"/>
      <c r="F682" s="21"/>
      <c r="G682" s="21"/>
      <c r="H682" s="21"/>
      <c r="J682" s="21"/>
      <c r="K682" s="21"/>
      <c r="M682" s="21"/>
      <c r="N682" s="21"/>
      <c r="O682" s="21"/>
      <c r="AD682" s="21"/>
      <c r="AF682" s="21"/>
    </row>
    <row r="683" spans="4:32" ht="15.75" customHeight="1">
      <c r="D683" s="21"/>
      <c r="F683" s="21"/>
      <c r="G683" s="21"/>
      <c r="H683" s="21"/>
      <c r="J683" s="21"/>
      <c r="K683" s="21"/>
      <c r="M683" s="21"/>
      <c r="N683" s="21"/>
      <c r="O683" s="21"/>
      <c r="AD683" s="21"/>
      <c r="AF683" s="21"/>
    </row>
    <row r="684" spans="4:32" ht="15.75" customHeight="1">
      <c r="D684" s="21"/>
      <c r="F684" s="21"/>
      <c r="G684" s="21"/>
      <c r="H684" s="21"/>
      <c r="J684" s="21"/>
      <c r="K684" s="21"/>
      <c r="M684" s="21"/>
      <c r="N684" s="21"/>
      <c r="O684" s="21"/>
      <c r="AD684" s="21"/>
      <c r="AF684" s="21"/>
    </row>
    <row r="685" spans="4:32" ht="15.75" customHeight="1">
      <c r="D685" s="21"/>
      <c r="F685" s="21"/>
      <c r="G685" s="21"/>
      <c r="H685" s="21"/>
      <c r="J685" s="21"/>
      <c r="K685" s="21"/>
      <c r="M685" s="21"/>
      <c r="N685" s="21"/>
      <c r="O685" s="21"/>
      <c r="AD685" s="21"/>
      <c r="AF685" s="21"/>
    </row>
    <row r="686" spans="4:32" ht="15.75" customHeight="1">
      <c r="D686" s="21"/>
      <c r="F686" s="21"/>
      <c r="G686" s="21"/>
      <c r="H686" s="21"/>
      <c r="J686" s="21"/>
      <c r="K686" s="21"/>
      <c r="M686" s="21"/>
      <c r="N686" s="21"/>
      <c r="O686" s="21"/>
      <c r="AD686" s="21"/>
      <c r="AF686" s="21"/>
    </row>
    <row r="687" spans="4:32" ht="15.75" customHeight="1">
      <c r="D687" s="21"/>
      <c r="F687" s="21"/>
      <c r="G687" s="21"/>
      <c r="H687" s="21"/>
      <c r="J687" s="21"/>
      <c r="K687" s="21"/>
      <c r="M687" s="21"/>
      <c r="N687" s="21"/>
      <c r="O687" s="21"/>
      <c r="AD687" s="21"/>
      <c r="AF687" s="21"/>
    </row>
    <row r="688" spans="4:32" ht="15.75" customHeight="1">
      <c r="D688" s="21"/>
      <c r="F688" s="21"/>
      <c r="G688" s="21"/>
      <c r="H688" s="21"/>
      <c r="J688" s="21"/>
      <c r="K688" s="21"/>
      <c r="M688" s="21"/>
      <c r="N688" s="21"/>
      <c r="O688" s="21"/>
      <c r="AD688" s="21"/>
      <c r="AF688" s="21"/>
    </row>
    <row r="689" spans="4:32" ht="15.75" customHeight="1">
      <c r="D689" s="21"/>
      <c r="F689" s="21"/>
      <c r="G689" s="21"/>
      <c r="H689" s="21"/>
      <c r="J689" s="21"/>
      <c r="K689" s="21"/>
      <c r="M689" s="21"/>
      <c r="N689" s="21"/>
      <c r="O689" s="21"/>
      <c r="AD689" s="21"/>
      <c r="AF689" s="21"/>
    </row>
    <row r="690" spans="4:32" ht="15.75" customHeight="1">
      <c r="D690" s="21"/>
      <c r="F690" s="21"/>
      <c r="G690" s="21"/>
      <c r="H690" s="21"/>
      <c r="J690" s="21"/>
      <c r="K690" s="21"/>
      <c r="M690" s="21"/>
      <c r="N690" s="21"/>
      <c r="O690" s="21"/>
      <c r="AD690" s="21"/>
      <c r="AF690" s="21"/>
    </row>
    <row r="691" spans="4:32" ht="15.75" customHeight="1">
      <c r="D691" s="21"/>
      <c r="F691" s="21"/>
      <c r="G691" s="21"/>
      <c r="H691" s="21"/>
      <c r="J691" s="21"/>
      <c r="K691" s="21"/>
      <c r="M691" s="21"/>
      <c r="N691" s="21"/>
      <c r="O691" s="21"/>
      <c r="AD691" s="21"/>
      <c r="AF691" s="21"/>
    </row>
    <row r="692" spans="4:32" ht="15.75" customHeight="1">
      <c r="D692" s="21"/>
      <c r="F692" s="21"/>
      <c r="G692" s="21"/>
      <c r="H692" s="21"/>
      <c r="J692" s="21"/>
      <c r="K692" s="21"/>
      <c r="M692" s="21"/>
      <c r="N692" s="21"/>
      <c r="O692" s="21"/>
      <c r="AD692" s="21"/>
      <c r="AF692" s="21"/>
    </row>
    <row r="693" spans="4:32" ht="15.75" customHeight="1">
      <c r="D693" s="21"/>
      <c r="F693" s="21"/>
      <c r="G693" s="21"/>
      <c r="H693" s="21"/>
      <c r="J693" s="21"/>
      <c r="K693" s="21"/>
      <c r="M693" s="21"/>
      <c r="N693" s="21"/>
      <c r="O693" s="21"/>
      <c r="AD693" s="21"/>
      <c r="AF693" s="21"/>
    </row>
    <row r="694" spans="4:32" ht="15.75" customHeight="1">
      <c r="D694" s="21"/>
      <c r="F694" s="21"/>
      <c r="G694" s="21"/>
      <c r="H694" s="21"/>
      <c r="J694" s="21"/>
      <c r="K694" s="21"/>
      <c r="M694" s="21"/>
      <c r="N694" s="21"/>
      <c r="O694" s="21"/>
      <c r="AD694" s="21"/>
      <c r="AF694" s="21"/>
    </row>
    <row r="695" spans="4:32" ht="15.75" customHeight="1">
      <c r="D695" s="21"/>
      <c r="F695" s="21"/>
      <c r="G695" s="21"/>
      <c r="H695" s="21"/>
      <c r="J695" s="21"/>
      <c r="K695" s="21"/>
      <c r="M695" s="21"/>
      <c r="N695" s="21"/>
      <c r="O695" s="21"/>
      <c r="AD695" s="21"/>
      <c r="AF695" s="21"/>
    </row>
    <row r="696" spans="4:32" ht="15.75" customHeight="1">
      <c r="D696" s="21"/>
      <c r="F696" s="21"/>
      <c r="G696" s="21"/>
      <c r="H696" s="21"/>
      <c r="J696" s="21"/>
      <c r="K696" s="21"/>
      <c r="M696" s="21"/>
      <c r="N696" s="21"/>
      <c r="O696" s="21"/>
      <c r="AD696" s="21"/>
      <c r="AF696" s="21"/>
    </row>
    <row r="697" spans="4:32" ht="15.75" customHeight="1">
      <c r="D697" s="21"/>
      <c r="F697" s="21"/>
      <c r="G697" s="21"/>
      <c r="H697" s="21"/>
      <c r="J697" s="21"/>
      <c r="K697" s="21"/>
      <c r="M697" s="21"/>
      <c r="N697" s="21"/>
      <c r="O697" s="21"/>
      <c r="AD697" s="21"/>
      <c r="AF697" s="21"/>
    </row>
    <row r="698" spans="4:32" ht="15.75" customHeight="1">
      <c r="D698" s="21"/>
      <c r="F698" s="21"/>
      <c r="G698" s="21"/>
      <c r="H698" s="21"/>
      <c r="J698" s="21"/>
      <c r="K698" s="21"/>
      <c r="M698" s="21"/>
      <c r="N698" s="21"/>
      <c r="O698" s="21"/>
      <c r="AD698" s="21"/>
      <c r="AF698" s="21"/>
    </row>
    <row r="699" spans="4:32" ht="15.75" customHeight="1">
      <c r="D699" s="21"/>
      <c r="F699" s="21"/>
      <c r="G699" s="21"/>
      <c r="H699" s="21"/>
      <c r="J699" s="21"/>
      <c r="K699" s="21"/>
      <c r="M699" s="21"/>
      <c r="N699" s="21"/>
      <c r="O699" s="21"/>
      <c r="AD699" s="21"/>
      <c r="AF699" s="21"/>
    </row>
    <row r="700" spans="4:32" ht="15.75" customHeight="1">
      <c r="D700" s="21"/>
      <c r="F700" s="21"/>
      <c r="G700" s="21"/>
      <c r="H700" s="21"/>
      <c r="J700" s="21"/>
      <c r="K700" s="21"/>
      <c r="M700" s="21"/>
      <c r="N700" s="21"/>
      <c r="O700" s="21"/>
      <c r="AD700" s="21"/>
      <c r="AF700" s="21"/>
    </row>
    <row r="701" spans="4:32" ht="15.75" customHeight="1">
      <c r="D701" s="21"/>
      <c r="F701" s="21"/>
      <c r="G701" s="21"/>
      <c r="H701" s="21"/>
      <c r="J701" s="21"/>
      <c r="K701" s="21"/>
      <c r="M701" s="21"/>
      <c r="N701" s="21"/>
      <c r="O701" s="21"/>
      <c r="AD701" s="21"/>
      <c r="AF701" s="21"/>
    </row>
    <row r="702" spans="4:32" ht="15.75" customHeight="1">
      <c r="D702" s="21"/>
      <c r="F702" s="21"/>
      <c r="G702" s="21"/>
      <c r="H702" s="21"/>
      <c r="J702" s="21"/>
      <c r="K702" s="21"/>
      <c r="M702" s="21"/>
      <c r="N702" s="21"/>
      <c r="O702" s="21"/>
      <c r="AD702" s="21"/>
      <c r="AF702" s="21"/>
    </row>
    <row r="703" spans="4:32" ht="15.75" customHeight="1">
      <c r="D703" s="21"/>
      <c r="F703" s="21"/>
      <c r="G703" s="21"/>
      <c r="H703" s="21"/>
      <c r="J703" s="21"/>
      <c r="K703" s="21"/>
      <c r="M703" s="21"/>
      <c r="N703" s="21"/>
      <c r="O703" s="21"/>
      <c r="AD703" s="21"/>
      <c r="AF703" s="21"/>
    </row>
    <row r="704" spans="4:32" ht="15.75" customHeight="1">
      <c r="D704" s="21"/>
      <c r="F704" s="21"/>
      <c r="G704" s="21"/>
      <c r="H704" s="21"/>
      <c r="J704" s="21"/>
      <c r="K704" s="21"/>
      <c r="M704" s="21"/>
      <c r="N704" s="21"/>
      <c r="O704" s="21"/>
      <c r="AD704" s="21"/>
      <c r="AF704" s="21"/>
    </row>
    <row r="705" spans="4:32" ht="15.75" customHeight="1">
      <c r="D705" s="21"/>
      <c r="F705" s="21"/>
      <c r="G705" s="21"/>
      <c r="H705" s="21"/>
      <c r="J705" s="21"/>
      <c r="K705" s="21"/>
      <c r="M705" s="21"/>
      <c r="N705" s="21"/>
      <c r="O705" s="21"/>
      <c r="AD705" s="21"/>
      <c r="AF705" s="21"/>
    </row>
    <row r="706" spans="4:32" ht="15.75" customHeight="1">
      <c r="D706" s="21"/>
      <c r="F706" s="21"/>
      <c r="G706" s="21"/>
      <c r="H706" s="21"/>
      <c r="J706" s="21"/>
      <c r="K706" s="21"/>
      <c r="M706" s="21"/>
      <c r="N706" s="21"/>
      <c r="O706" s="21"/>
      <c r="AD706" s="21"/>
      <c r="AF706" s="21"/>
    </row>
    <row r="707" spans="4:32" ht="15.75" customHeight="1">
      <c r="D707" s="21"/>
      <c r="F707" s="21"/>
      <c r="G707" s="21"/>
      <c r="H707" s="21"/>
      <c r="J707" s="21"/>
      <c r="K707" s="21"/>
      <c r="M707" s="21"/>
      <c r="N707" s="21"/>
      <c r="O707" s="21"/>
      <c r="AD707" s="21"/>
      <c r="AF707" s="21"/>
    </row>
    <row r="708" spans="4:32" ht="15.75" customHeight="1">
      <c r="D708" s="21"/>
      <c r="F708" s="21"/>
      <c r="G708" s="21"/>
      <c r="H708" s="21"/>
      <c r="J708" s="21"/>
      <c r="K708" s="21"/>
      <c r="M708" s="21"/>
      <c r="N708" s="21"/>
      <c r="O708" s="21"/>
      <c r="AD708" s="21"/>
      <c r="AF708" s="21"/>
    </row>
    <row r="709" spans="4:32" ht="15.75" customHeight="1">
      <c r="D709" s="21"/>
      <c r="F709" s="21"/>
      <c r="G709" s="21"/>
      <c r="H709" s="21"/>
      <c r="J709" s="21"/>
      <c r="K709" s="21"/>
      <c r="M709" s="21"/>
      <c r="N709" s="21"/>
      <c r="O709" s="21"/>
      <c r="AD709" s="21"/>
      <c r="AF709" s="21"/>
    </row>
    <row r="710" spans="4:32" ht="15.75" customHeight="1">
      <c r="D710" s="21"/>
      <c r="F710" s="21"/>
      <c r="G710" s="21"/>
      <c r="H710" s="21"/>
      <c r="J710" s="21"/>
      <c r="K710" s="21"/>
      <c r="M710" s="21"/>
      <c r="N710" s="21"/>
      <c r="O710" s="21"/>
      <c r="AD710" s="21"/>
      <c r="AF710" s="21"/>
    </row>
    <row r="711" spans="4:32" ht="15.75" customHeight="1">
      <c r="D711" s="21"/>
      <c r="F711" s="21"/>
      <c r="G711" s="21"/>
      <c r="H711" s="21"/>
      <c r="J711" s="21"/>
      <c r="K711" s="21"/>
      <c r="M711" s="21"/>
      <c r="N711" s="21"/>
      <c r="O711" s="21"/>
      <c r="AD711" s="21"/>
      <c r="AF711" s="21"/>
    </row>
    <row r="712" spans="4:32" ht="15.75" customHeight="1">
      <c r="D712" s="21"/>
      <c r="F712" s="21"/>
      <c r="G712" s="21"/>
      <c r="H712" s="21"/>
      <c r="J712" s="21"/>
      <c r="K712" s="21"/>
      <c r="M712" s="21"/>
      <c r="N712" s="21"/>
      <c r="O712" s="21"/>
      <c r="AD712" s="21"/>
      <c r="AF712" s="21"/>
    </row>
    <row r="713" spans="4:32" ht="15.75" customHeight="1">
      <c r="D713" s="21"/>
      <c r="F713" s="21"/>
      <c r="G713" s="21"/>
      <c r="H713" s="21"/>
      <c r="J713" s="21"/>
      <c r="K713" s="21"/>
      <c r="M713" s="21"/>
      <c r="N713" s="21"/>
      <c r="O713" s="21"/>
      <c r="AD713" s="21"/>
      <c r="AF713" s="21"/>
    </row>
    <row r="714" spans="4:32" ht="15.75" customHeight="1">
      <c r="D714" s="21"/>
      <c r="F714" s="21"/>
      <c r="G714" s="21"/>
      <c r="H714" s="21"/>
      <c r="J714" s="21"/>
      <c r="K714" s="21"/>
      <c r="M714" s="21"/>
      <c r="N714" s="21"/>
      <c r="O714" s="21"/>
      <c r="AD714" s="21"/>
      <c r="AF714" s="21"/>
    </row>
    <row r="715" spans="4:32" ht="15.75" customHeight="1">
      <c r="D715" s="21"/>
      <c r="F715" s="21"/>
      <c r="G715" s="21"/>
      <c r="H715" s="21"/>
      <c r="J715" s="21"/>
      <c r="K715" s="21"/>
      <c r="M715" s="21"/>
      <c r="N715" s="21"/>
      <c r="O715" s="21"/>
      <c r="AD715" s="21"/>
      <c r="AF715" s="21"/>
    </row>
    <row r="716" spans="4:32" ht="15.75" customHeight="1">
      <c r="D716" s="21"/>
      <c r="F716" s="21"/>
      <c r="G716" s="21"/>
      <c r="H716" s="21"/>
      <c r="J716" s="21"/>
      <c r="K716" s="21"/>
      <c r="M716" s="21"/>
      <c r="N716" s="21"/>
      <c r="O716" s="21"/>
      <c r="AD716" s="21"/>
      <c r="AF716" s="21"/>
    </row>
    <row r="717" spans="4:32" ht="15.75" customHeight="1">
      <c r="D717" s="21"/>
      <c r="F717" s="21"/>
      <c r="G717" s="21"/>
      <c r="H717" s="21"/>
      <c r="J717" s="21"/>
      <c r="K717" s="21"/>
      <c r="M717" s="21"/>
      <c r="N717" s="21"/>
      <c r="O717" s="21"/>
      <c r="AD717" s="21"/>
      <c r="AF717" s="21"/>
    </row>
    <row r="718" spans="4:32" ht="15.75" customHeight="1">
      <c r="D718" s="21"/>
      <c r="F718" s="21"/>
      <c r="G718" s="21"/>
      <c r="H718" s="21"/>
      <c r="J718" s="21"/>
      <c r="K718" s="21"/>
      <c r="M718" s="21"/>
      <c r="N718" s="21"/>
      <c r="O718" s="21"/>
      <c r="AD718" s="21"/>
      <c r="AF718" s="21"/>
    </row>
    <row r="719" spans="4:32" ht="15.75" customHeight="1">
      <c r="D719" s="21"/>
      <c r="F719" s="21"/>
      <c r="G719" s="21"/>
      <c r="H719" s="21"/>
      <c r="J719" s="21"/>
      <c r="K719" s="21"/>
      <c r="M719" s="21"/>
      <c r="N719" s="21"/>
      <c r="O719" s="21"/>
      <c r="AD719" s="21"/>
      <c r="AF719" s="21"/>
    </row>
    <row r="720" spans="4:32" ht="15.75" customHeight="1">
      <c r="D720" s="21"/>
      <c r="F720" s="21"/>
      <c r="G720" s="21"/>
      <c r="H720" s="21"/>
      <c r="J720" s="21"/>
      <c r="K720" s="21"/>
      <c r="M720" s="21"/>
      <c r="N720" s="21"/>
      <c r="O720" s="21"/>
      <c r="AD720" s="21"/>
      <c r="AF720" s="21"/>
    </row>
    <row r="721" spans="4:32" ht="15.75" customHeight="1">
      <c r="D721" s="21"/>
      <c r="F721" s="21"/>
      <c r="G721" s="21"/>
      <c r="H721" s="21"/>
      <c r="J721" s="21"/>
      <c r="K721" s="21"/>
      <c r="M721" s="21"/>
      <c r="N721" s="21"/>
      <c r="O721" s="21"/>
      <c r="AD721" s="21"/>
      <c r="AF721" s="21"/>
    </row>
    <row r="722" spans="4:32" ht="15.75" customHeight="1">
      <c r="D722" s="21"/>
      <c r="F722" s="21"/>
      <c r="G722" s="21"/>
      <c r="H722" s="21"/>
      <c r="J722" s="21"/>
      <c r="K722" s="21"/>
      <c r="M722" s="21"/>
      <c r="N722" s="21"/>
      <c r="O722" s="21"/>
      <c r="AD722" s="21"/>
      <c r="AF722" s="21"/>
    </row>
    <row r="723" spans="4:32" ht="15.75" customHeight="1">
      <c r="D723" s="21"/>
      <c r="F723" s="21"/>
      <c r="G723" s="21"/>
      <c r="H723" s="21"/>
      <c r="J723" s="21"/>
      <c r="K723" s="21"/>
      <c r="M723" s="21"/>
      <c r="N723" s="21"/>
      <c r="O723" s="21"/>
      <c r="AD723" s="21"/>
      <c r="AF723" s="21"/>
    </row>
    <row r="724" spans="4:32" ht="15.75" customHeight="1">
      <c r="D724" s="21"/>
      <c r="F724" s="21"/>
      <c r="G724" s="21"/>
      <c r="H724" s="21"/>
      <c r="J724" s="21"/>
      <c r="K724" s="21"/>
      <c r="M724" s="21"/>
      <c r="N724" s="21"/>
      <c r="O724" s="21"/>
      <c r="AD724" s="21"/>
      <c r="AF724" s="21"/>
    </row>
    <row r="725" spans="4:32" ht="15.75" customHeight="1">
      <c r="D725" s="21"/>
      <c r="F725" s="21"/>
      <c r="G725" s="21"/>
      <c r="H725" s="21"/>
      <c r="J725" s="21"/>
      <c r="K725" s="21"/>
      <c r="M725" s="21"/>
      <c r="N725" s="21"/>
      <c r="O725" s="21"/>
      <c r="AD725" s="21"/>
      <c r="AF725" s="21"/>
    </row>
    <row r="726" spans="4:32" ht="15.75" customHeight="1">
      <c r="D726" s="21"/>
      <c r="F726" s="21"/>
      <c r="G726" s="21"/>
      <c r="H726" s="21"/>
      <c r="J726" s="21"/>
      <c r="K726" s="21"/>
      <c r="M726" s="21"/>
      <c r="N726" s="21"/>
      <c r="O726" s="21"/>
      <c r="AD726" s="21"/>
      <c r="AF726" s="21"/>
    </row>
    <row r="727" spans="4:32" ht="15.75" customHeight="1">
      <c r="D727" s="21"/>
      <c r="F727" s="21"/>
      <c r="G727" s="21"/>
      <c r="H727" s="21"/>
      <c r="J727" s="21"/>
      <c r="K727" s="21"/>
      <c r="M727" s="21"/>
      <c r="N727" s="21"/>
      <c r="O727" s="21"/>
      <c r="AD727" s="21"/>
      <c r="AF727" s="21"/>
    </row>
    <row r="728" spans="4:32" ht="15.75" customHeight="1">
      <c r="D728" s="21"/>
      <c r="F728" s="21"/>
      <c r="G728" s="21"/>
      <c r="H728" s="21"/>
      <c r="J728" s="21"/>
      <c r="K728" s="21"/>
      <c r="M728" s="21"/>
      <c r="N728" s="21"/>
      <c r="O728" s="21"/>
      <c r="AD728" s="21"/>
      <c r="AF728" s="21"/>
    </row>
    <row r="729" spans="4:32" ht="15.75" customHeight="1">
      <c r="D729" s="21"/>
      <c r="F729" s="21"/>
      <c r="G729" s="21"/>
      <c r="H729" s="21"/>
      <c r="J729" s="21"/>
      <c r="K729" s="21"/>
      <c r="M729" s="21"/>
      <c r="N729" s="21"/>
      <c r="O729" s="21"/>
      <c r="AD729" s="21"/>
      <c r="AF729" s="21"/>
    </row>
    <row r="730" spans="4:32" ht="15.75" customHeight="1">
      <c r="D730" s="21"/>
      <c r="F730" s="21"/>
      <c r="G730" s="21"/>
      <c r="H730" s="21"/>
      <c r="J730" s="21"/>
      <c r="K730" s="21"/>
      <c r="M730" s="21"/>
      <c r="N730" s="21"/>
      <c r="O730" s="21"/>
      <c r="AD730" s="21"/>
      <c r="AF730" s="21"/>
    </row>
    <row r="731" spans="4:32" ht="15.75" customHeight="1">
      <c r="D731" s="21"/>
      <c r="F731" s="21"/>
      <c r="G731" s="21"/>
      <c r="H731" s="21"/>
      <c r="J731" s="21"/>
      <c r="K731" s="21"/>
      <c r="M731" s="21"/>
      <c r="N731" s="21"/>
      <c r="O731" s="21"/>
      <c r="AD731" s="21"/>
      <c r="AF731" s="21"/>
    </row>
    <row r="732" spans="4:32" ht="15.75" customHeight="1">
      <c r="D732" s="21"/>
      <c r="F732" s="21"/>
      <c r="G732" s="21"/>
      <c r="H732" s="21"/>
      <c r="J732" s="21"/>
      <c r="K732" s="21"/>
      <c r="M732" s="21"/>
      <c r="N732" s="21"/>
      <c r="O732" s="21"/>
      <c r="AD732" s="21"/>
      <c r="AF732" s="21"/>
    </row>
    <row r="733" spans="4:32" ht="15.75" customHeight="1">
      <c r="D733" s="21"/>
      <c r="F733" s="21"/>
      <c r="G733" s="21"/>
      <c r="H733" s="21"/>
      <c r="J733" s="21"/>
      <c r="K733" s="21"/>
      <c r="M733" s="21"/>
      <c r="N733" s="21"/>
      <c r="O733" s="21"/>
      <c r="AD733" s="21"/>
      <c r="AF733" s="21"/>
    </row>
    <row r="734" spans="4:32" ht="15.75" customHeight="1">
      <c r="D734" s="21"/>
      <c r="F734" s="21"/>
      <c r="G734" s="21"/>
      <c r="H734" s="21"/>
      <c r="J734" s="21"/>
      <c r="K734" s="21"/>
      <c r="M734" s="21"/>
      <c r="N734" s="21"/>
      <c r="O734" s="21"/>
      <c r="AD734" s="21"/>
      <c r="AF734" s="21"/>
    </row>
    <row r="735" spans="4:32" ht="15.75" customHeight="1">
      <c r="D735" s="21"/>
      <c r="F735" s="21"/>
      <c r="G735" s="21"/>
      <c r="H735" s="21"/>
      <c r="J735" s="21"/>
      <c r="K735" s="21"/>
      <c r="M735" s="21"/>
      <c r="N735" s="21"/>
      <c r="O735" s="21"/>
      <c r="AD735" s="21"/>
      <c r="AF735" s="21"/>
    </row>
    <row r="736" spans="4:32" ht="15.75" customHeight="1">
      <c r="D736" s="21"/>
      <c r="F736" s="21"/>
      <c r="G736" s="21"/>
      <c r="H736" s="21"/>
      <c r="J736" s="21"/>
      <c r="K736" s="21"/>
      <c r="M736" s="21"/>
      <c r="N736" s="21"/>
      <c r="O736" s="21"/>
      <c r="AD736" s="21"/>
      <c r="AF736" s="21"/>
    </row>
    <row r="737" spans="4:32" ht="15.75" customHeight="1">
      <c r="D737" s="21"/>
      <c r="F737" s="21"/>
      <c r="G737" s="21"/>
      <c r="H737" s="21"/>
      <c r="J737" s="21"/>
      <c r="K737" s="21"/>
      <c r="M737" s="21"/>
      <c r="N737" s="21"/>
      <c r="O737" s="21"/>
      <c r="AD737" s="21"/>
      <c r="AF737" s="21"/>
    </row>
    <row r="738" spans="4:32" ht="15.75" customHeight="1">
      <c r="D738" s="21"/>
      <c r="F738" s="21"/>
      <c r="G738" s="21"/>
      <c r="H738" s="21"/>
      <c r="J738" s="21"/>
      <c r="K738" s="21"/>
      <c r="M738" s="21"/>
      <c r="N738" s="21"/>
      <c r="O738" s="21"/>
      <c r="AD738" s="21"/>
      <c r="AF738" s="21"/>
    </row>
    <row r="739" spans="4:32" ht="15.75" customHeight="1">
      <c r="D739" s="21"/>
      <c r="F739" s="21"/>
      <c r="G739" s="21"/>
      <c r="H739" s="21"/>
      <c r="J739" s="21"/>
      <c r="K739" s="21"/>
      <c r="M739" s="21"/>
      <c r="N739" s="21"/>
      <c r="O739" s="21"/>
      <c r="AD739" s="21"/>
      <c r="AF739" s="21"/>
    </row>
    <row r="740" spans="4:32" ht="15.75" customHeight="1">
      <c r="D740" s="21"/>
      <c r="F740" s="21"/>
      <c r="G740" s="21"/>
      <c r="H740" s="21"/>
      <c r="J740" s="21"/>
      <c r="K740" s="21"/>
      <c r="M740" s="21"/>
      <c r="N740" s="21"/>
      <c r="O740" s="21"/>
      <c r="AD740" s="21"/>
      <c r="AF740" s="21"/>
    </row>
    <row r="741" spans="4:32" ht="15.75" customHeight="1">
      <c r="D741" s="21"/>
      <c r="F741" s="21"/>
      <c r="G741" s="21"/>
      <c r="H741" s="21"/>
      <c r="J741" s="21"/>
      <c r="K741" s="21"/>
      <c r="M741" s="21"/>
      <c r="N741" s="21"/>
      <c r="O741" s="21"/>
      <c r="AD741" s="21"/>
      <c r="AF741" s="21"/>
    </row>
    <row r="742" spans="4:32" ht="15.75" customHeight="1">
      <c r="D742" s="21"/>
      <c r="F742" s="21"/>
      <c r="G742" s="21"/>
      <c r="H742" s="21"/>
      <c r="J742" s="21"/>
      <c r="K742" s="21"/>
      <c r="M742" s="21"/>
      <c r="N742" s="21"/>
      <c r="O742" s="21"/>
      <c r="AD742" s="21"/>
      <c r="AF742" s="21"/>
    </row>
    <row r="743" spans="4:32" ht="15.75" customHeight="1">
      <c r="D743" s="21"/>
      <c r="F743" s="21"/>
      <c r="G743" s="21"/>
      <c r="H743" s="21"/>
      <c r="J743" s="21"/>
      <c r="K743" s="21"/>
      <c r="M743" s="21"/>
      <c r="N743" s="21"/>
      <c r="O743" s="21"/>
      <c r="AD743" s="21"/>
      <c r="AF743" s="21"/>
    </row>
    <row r="744" spans="4:32" ht="15.75" customHeight="1">
      <c r="D744" s="21"/>
      <c r="F744" s="21"/>
      <c r="G744" s="21"/>
      <c r="H744" s="21"/>
      <c r="J744" s="21"/>
      <c r="K744" s="21"/>
      <c r="M744" s="21"/>
      <c r="N744" s="21"/>
      <c r="O744" s="21"/>
      <c r="AD744" s="21"/>
      <c r="AF744" s="21"/>
    </row>
    <row r="745" spans="4:32" ht="15.75" customHeight="1">
      <c r="D745" s="21"/>
      <c r="F745" s="21"/>
      <c r="G745" s="21"/>
      <c r="H745" s="21"/>
      <c r="J745" s="21"/>
      <c r="K745" s="21"/>
      <c r="M745" s="21"/>
      <c r="N745" s="21"/>
      <c r="O745" s="21"/>
      <c r="AD745" s="21"/>
      <c r="AF745" s="21"/>
    </row>
    <row r="746" spans="4:32" ht="15.75" customHeight="1">
      <c r="D746" s="21"/>
      <c r="F746" s="21"/>
      <c r="G746" s="21"/>
      <c r="H746" s="21"/>
      <c r="J746" s="21"/>
      <c r="K746" s="21"/>
      <c r="M746" s="21"/>
      <c r="N746" s="21"/>
      <c r="O746" s="21"/>
      <c r="AD746" s="21"/>
      <c r="AF746" s="21"/>
    </row>
    <row r="747" spans="4:32" ht="15.75" customHeight="1">
      <c r="D747" s="21"/>
      <c r="F747" s="21"/>
      <c r="G747" s="21"/>
      <c r="H747" s="21"/>
      <c r="J747" s="21"/>
      <c r="K747" s="21"/>
      <c r="M747" s="21"/>
      <c r="N747" s="21"/>
      <c r="O747" s="21"/>
      <c r="AD747" s="21"/>
      <c r="AF747" s="21"/>
    </row>
    <row r="748" spans="4:32" ht="15.75" customHeight="1">
      <c r="D748" s="21"/>
      <c r="F748" s="21"/>
      <c r="G748" s="21"/>
      <c r="H748" s="21"/>
      <c r="J748" s="21"/>
      <c r="K748" s="21"/>
      <c r="M748" s="21"/>
      <c r="N748" s="21"/>
      <c r="O748" s="21"/>
      <c r="AD748" s="21"/>
      <c r="AF748" s="21"/>
    </row>
    <row r="749" spans="4:32" ht="15.75" customHeight="1">
      <c r="D749" s="21"/>
      <c r="F749" s="21"/>
      <c r="G749" s="21"/>
      <c r="H749" s="21"/>
      <c r="J749" s="21"/>
      <c r="K749" s="21"/>
      <c r="M749" s="21"/>
      <c r="N749" s="21"/>
      <c r="O749" s="21"/>
      <c r="AD749" s="21"/>
      <c r="AF749" s="21"/>
    </row>
    <row r="750" spans="4:32" ht="15.75" customHeight="1">
      <c r="D750" s="21"/>
      <c r="F750" s="21"/>
      <c r="G750" s="21"/>
      <c r="H750" s="21"/>
      <c r="J750" s="21"/>
      <c r="K750" s="21"/>
      <c r="M750" s="21"/>
      <c r="N750" s="21"/>
      <c r="O750" s="21"/>
      <c r="AD750" s="21"/>
      <c r="AF750" s="21"/>
    </row>
    <row r="751" spans="4:32" ht="15.75" customHeight="1">
      <c r="D751" s="21"/>
      <c r="F751" s="21"/>
      <c r="G751" s="21"/>
      <c r="H751" s="21"/>
      <c r="J751" s="21"/>
      <c r="K751" s="21"/>
      <c r="M751" s="21"/>
      <c r="N751" s="21"/>
      <c r="O751" s="21"/>
      <c r="AD751" s="21"/>
      <c r="AF751" s="21"/>
    </row>
    <row r="752" spans="4:32" ht="15.75" customHeight="1">
      <c r="D752" s="21"/>
      <c r="F752" s="21"/>
      <c r="G752" s="21"/>
      <c r="H752" s="21"/>
      <c r="J752" s="21"/>
      <c r="K752" s="21"/>
      <c r="M752" s="21"/>
      <c r="N752" s="21"/>
      <c r="O752" s="21"/>
      <c r="AD752" s="21"/>
      <c r="AF752" s="21"/>
    </row>
    <row r="753" spans="4:32" ht="15.75" customHeight="1">
      <c r="D753" s="21"/>
      <c r="F753" s="21"/>
      <c r="G753" s="21"/>
      <c r="H753" s="21"/>
      <c r="J753" s="21"/>
      <c r="K753" s="21"/>
      <c r="M753" s="21"/>
      <c r="N753" s="21"/>
      <c r="O753" s="21"/>
      <c r="AD753" s="21"/>
      <c r="AF753" s="21"/>
    </row>
    <row r="754" spans="4:32" ht="15.75" customHeight="1">
      <c r="D754" s="21"/>
      <c r="F754" s="21"/>
      <c r="G754" s="21"/>
      <c r="H754" s="21"/>
      <c r="J754" s="21"/>
      <c r="K754" s="21"/>
      <c r="M754" s="21"/>
      <c r="N754" s="21"/>
      <c r="O754" s="21"/>
      <c r="AD754" s="21"/>
      <c r="AF754" s="21"/>
    </row>
    <row r="755" spans="4:32" ht="15.75" customHeight="1">
      <c r="D755" s="21"/>
      <c r="F755" s="21"/>
      <c r="G755" s="21"/>
      <c r="H755" s="21"/>
      <c r="J755" s="21"/>
      <c r="K755" s="21"/>
      <c r="M755" s="21"/>
      <c r="N755" s="21"/>
      <c r="O755" s="21"/>
      <c r="AD755" s="21"/>
      <c r="AF755" s="21"/>
    </row>
    <row r="756" spans="4:32" ht="15.75" customHeight="1">
      <c r="D756" s="21"/>
      <c r="F756" s="21"/>
      <c r="G756" s="21"/>
      <c r="H756" s="21"/>
      <c r="J756" s="21"/>
      <c r="K756" s="21"/>
      <c r="M756" s="21"/>
      <c r="N756" s="21"/>
      <c r="O756" s="21"/>
      <c r="AD756" s="21"/>
      <c r="AF756" s="21"/>
    </row>
    <row r="757" spans="4:32" ht="15.75" customHeight="1">
      <c r="D757" s="21"/>
      <c r="F757" s="21"/>
      <c r="G757" s="21"/>
      <c r="H757" s="21"/>
      <c r="J757" s="21"/>
      <c r="K757" s="21"/>
      <c r="M757" s="21"/>
      <c r="N757" s="21"/>
      <c r="O757" s="21"/>
      <c r="AD757" s="21"/>
      <c r="AF757" s="21"/>
    </row>
    <row r="758" spans="4:32" ht="15.75" customHeight="1">
      <c r="D758" s="21"/>
      <c r="F758" s="21"/>
      <c r="G758" s="21"/>
      <c r="H758" s="21"/>
      <c r="J758" s="21"/>
      <c r="K758" s="21"/>
      <c r="M758" s="21"/>
      <c r="N758" s="21"/>
      <c r="O758" s="21"/>
      <c r="AD758" s="21"/>
      <c r="AF758" s="21"/>
    </row>
    <row r="759" spans="4:32" ht="15.75" customHeight="1">
      <c r="D759" s="21"/>
      <c r="F759" s="21"/>
      <c r="G759" s="21"/>
      <c r="H759" s="21"/>
      <c r="J759" s="21"/>
      <c r="K759" s="21"/>
      <c r="M759" s="21"/>
      <c r="N759" s="21"/>
      <c r="O759" s="21"/>
      <c r="AD759" s="21"/>
      <c r="AF759" s="21"/>
    </row>
    <row r="760" spans="4:32" ht="15.75" customHeight="1">
      <c r="D760" s="21"/>
      <c r="F760" s="21"/>
      <c r="G760" s="21"/>
      <c r="H760" s="21"/>
      <c r="J760" s="21"/>
      <c r="K760" s="21"/>
      <c r="M760" s="21"/>
      <c r="N760" s="21"/>
      <c r="O760" s="21"/>
      <c r="AD760" s="21"/>
      <c r="AF760" s="21"/>
    </row>
    <row r="761" spans="4:32" ht="15.75" customHeight="1">
      <c r="D761" s="21"/>
      <c r="F761" s="21"/>
      <c r="G761" s="21"/>
      <c r="H761" s="21"/>
      <c r="J761" s="21"/>
      <c r="K761" s="21"/>
      <c r="M761" s="21"/>
      <c r="N761" s="21"/>
      <c r="O761" s="21"/>
      <c r="AD761" s="21"/>
      <c r="AF761" s="21"/>
    </row>
    <row r="762" spans="4:32" ht="15.75" customHeight="1">
      <c r="D762" s="21"/>
      <c r="F762" s="21"/>
      <c r="G762" s="21"/>
      <c r="H762" s="21"/>
      <c r="J762" s="21"/>
      <c r="K762" s="21"/>
      <c r="M762" s="21"/>
      <c r="N762" s="21"/>
      <c r="O762" s="21"/>
      <c r="AD762" s="21"/>
      <c r="AF762" s="21"/>
    </row>
    <row r="763" spans="4:32" ht="15.75" customHeight="1">
      <c r="D763" s="21"/>
      <c r="F763" s="21"/>
      <c r="G763" s="21"/>
      <c r="H763" s="21"/>
      <c r="J763" s="21"/>
      <c r="K763" s="21"/>
      <c r="M763" s="21"/>
      <c r="N763" s="21"/>
      <c r="O763" s="21"/>
      <c r="AD763" s="21"/>
      <c r="AF763" s="21"/>
    </row>
    <row r="764" spans="4:32" ht="15.75" customHeight="1">
      <c r="D764" s="21"/>
      <c r="F764" s="21"/>
      <c r="G764" s="21"/>
      <c r="H764" s="21"/>
      <c r="J764" s="21"/>
      <c r="K764" s="21"/>
      <c r="M764" s="21"/>
      <c r="N764" s="21"/>
      <c r="O764" s="21"/>
      <c r="AD764" s="21"/>
      <c r="AF764" s="21"/>
    </row>
    <row r="765" spans="4:32" ht="15.75" customHeight="1">
      <c r="D765" s="21"/>
      <c r="F765" s="21"/>
      <c r="G765" s="21"/>
      <c r="H765" s="21"/>
      <c r="J765" s="21"/>
      <c r="K765" s="21"/>
      <c r="M765" s="21"/>
      <c r="N765" s="21"/>
      <c r="O765" s="21"/>
      <c r="AD765" s="21"/>
      <c r="AF765" s="21"/>
    </row>
    <row r="766" spans="4:32" ht="15.75" customHeight="1">
      <c r="D766" s="21"/>
      <c r="F766" s="21"/>
      <c r="G766" s="21"/>
      <c r="H766" s="21"/>
      <c r="J766" s="21"/>
      <c r="K766" s="21"/>
      <c r="M766" s="21"/>
      <c r="N766" s="21"/>
      <c r="O766" s="21"/>
      <c r="AD766" s="21"/>
      <c r="AF766" s="21"/>
    </row>
    <row r="767" spans="4:32" ht="15.75" customHeight="1">
      <c r="D767" s="21"/>
      <c r="F767" s="21"/>
      <c r="G767" s="21"/>
      <c r="H767" s="21"/>
      <c r="J767" s="21"/>
      <c r="K767" s="21"/>
      <c r="M767" s="21"/>
      <c r="N767" s="21"/>
      <c r="O767" s="21"/>
      <c r="AD767" s="21"/>
      <c r="AF767" s="21"/>
    </row>
    <row r="768" spans="4:32" ht="15.75" customHeight="1">
      <c r="D768" s="21"/>
      <c r="F768" s="21"/>
      <c r="G768" s="21"/>
      <c r="H768" s="21"/>
      <c r="J768" s="21"/>
      <c r="K768" s="21"/>
      <c r="M768" s="21"/>
      <c r="N768" s="21"/>
      <c r="O768" s="21"/>
      <c r="AD768" s="21"/>
      <c r="AF768" s="21"/>
    </row>
    <row r="769" spans="4:32" ht="15.75" customHeight="1">
      <c r="D769" s="21"/>
      <c r="F769" s="21"/>
      <c r="G769" s="21"/>
      <c r="H769" s="21"/>
      <c r="J769" s="21"/>
      <c r="K769" s="21"/>
      <c r="M769" s="21"/>
      <c r="N769" s="21"/>
      <c r="O769" s="21"/>
      <c r="AD769" s="21"/>
      <c r="AF769" s="21"/>
    </row>
    <row r="770" spans="4:32" ht="15.75" customHeight="1">
      <c r="D770" s="21"/>
      <c r="F770" s="21"/>
      <c r="G770" s="21"/>
      <c r="H770" s="21"/>
      <c r="J770" s="21"/>
      <c r="K770" s="21"/>
      <c r="M770" s="21"/>
      <c r="N770" s="21"/>
      <c r="O770" s="21"/>
      <c r="AD770" s="21"/>
      <c r="AF770" s="21"/>
    </row>
    <row r="771" spans="4:32" ht="15.75" customHeight="1">
      <c r="D771" s="21"/>
      <c r="F771" s="21"/>
      <c r="G771" s="21"/>
      <c r="H771" s="21"/>
      <c r="J771" s="21"/>
      <c r="K771" s="21"/>
      <c r="M771" s="21"/>
      <c r="N771" s="21"/>
      <c r="O771" s="21"/>
      <c r="AD771" s="21"/>
      <c r="AF771" s="21"/>
    </row>
    <row r="772" spans="4:32" ht="15.75" customHeight="1">
      <c r="D772" s="21"/>
      <c r="F772" s="21"/>
      <c r="G772" s="21"/>
      <c r="H772" s="21"/>
      <c r="J772" s="21"/>
      <c r="K772" s="21"/>
      <c r="M772" s="21"/>
      <c r="N772" s="21"/>
      <c r="O772" s="21"/>
      <c r="AD772" s="21"/>
      <c r="AF772" s="21"/>
    </row>
    <row r="773" spans="4:32" ht="15.75" customHeight="1">
      <c r="D773" s="21"/>
      <c r="F773" s="21"/>
      <c r="G773" s="21"/>
      <c r="H773" s="21"/>
      <c r="J773" s="21"/>
      <c r="K773" s="21"/>
      <c r="M773" s="21"/>
      <c r="N773" s="21"/>
      <c r="O773" s="21"/>
      <c r="AD773" s="21"/>
      <c r="AF773" s="21"/>
    </row>
    <row r="774" spans="4:32" ht="15.75" customHeight="1">
      <c r="D774" s="21"/>
      <c r="F774" s="21"/>
      <c r="G774" s="21"/>
      <c r="H774" s="21"/>
      <c r="J774" s="21"/>
      <c r="K774" s="21"/>
      <c r="M774" s="21"/>
      <c r="N774" s="21"/>
      <c r="O774" s="21"/>
      <c r="AD774" s="21"/>
      <c r="AF774" s="21"/>
    </row>
    <row r="775" spans="4:32" ht="15.75" customHeight="1">
      <c r="D775" s="21"/>
      <c r="F775" s="21"/>
      <c r="G775" s="21"/>
      <c r="H775" s="21"/>
      <c r="J775" s="21"/>
      <c r="K775" s="21"/>
      <c r="M775" s="21"/>
      <c r="N775" s="21"/>
      <c r="O775" s="21"/>
      <c r="AD775" s="21"/>
      <c r="AF775" s="21"/>
    </row>
    <row r="776" spans="4:32" ht="15.75" customHeight="1">
      <c r="D776" s="21"/>
      <c r="F776" s="21"/>
      <c r="G776" s="21"/>
      <c r="H776" s="21"/>
      <c r="J776" s="21"/>
      <c r="K776" s="21"/>
      <c r="M776" s="21"/>
      <c r="N776" s="21"/>
      <c r="O776" s="21"/>
      <c r="AD776" s="21"/>
      <c r="AF776" s="21"/>
    </row>
    <row r="777" spans="4:32" ht="15.75" customHeight="1">
      <c r="D777" s="21"/>
      <c r="F777" s="21"/>
      <c r="G777" s="21"/>
      <c r="H777" s="21"/>
      <c r="J777" s="21"/>
      <c r="K777" s="21"/>
      <c r="M777" s="21"/>
      <c r="N777" s="21"/>
      <c r="O777" s="21"/>
      <c r="AD777" s="21"/>
      <c r="AF777" s="21"/>
    </row>
    <row r="778" spans="4:32" ht="15.75" customHeight="1">
      <c r="D778" s="21"/>
      <c r="F778" s="21"/>
      <c r="G778" s="21"/>
      <c r="H778" s="21"/>
      <c r="J778" s="21"/>
      <c r="K778" s="21"/>
      <c r="M778" s="21"/>
      <c r="N778" s="21"/>
      <c r="O778" s="21"/>
      <c r="AD778" s="21"/>
      <c r="AF778" s="21"/>
    </row>
    <row r="779" spans="4:32" ht="15.75" customHeight="1">
      <c r="D779" s="21"/>
      <c r="F779" s="21"/>
      <c r="G779" s="21"/>
      <c r="H779" s="21"/>
      <c r="J779" s="21"/>
      <c r="K779" s="21"/>
      <c r="M779" s="21"/>
      <c r="N779" s="21"/>
      <c r="O779" s="21"/>
      <c r="AD779" s="21"/>
      <c r="AF779" s="21"/>
    </row>
    <row r="780" spans="4:32" ht="15.75" customHeight="1">
      <c r="D780" s="21"/>
      <c r="F780" s="21"/>
      <c r="G780" s="21"/>
      <c r="H780" s="21"/>
      <c r="J780" s="21"/>
      <c r="K780" s="21"/>
      <c r="M780" s="21"/>
      <c r="N780" s="21"/>
      <c r="O780" s="21"/>
      <c r="AD780" s="21"/>
      <c r="AF780" s="21"/>
    </row>
    <row r="781" spans="4:32" ht="15.75" customHeight="1">
      <c r="D781" s="21"/>
      <c r="F781" s="21"/>
      <c r="G781" s="21"/>
      <c r="H781" s="21"/>
      <c r="J781" s="21"/>
      <c r="K781" s="21"/>
      <c r="M781" s="21"/>
      <c r="N781" s="21"/>
      <c r="O781" s="21"/>
      <c r="AD781" s="21"/>
      <c r="AF781" s="21"/>
    </row>
    <row r="782" spans="4:32" ht="15.75" customHeight="1">
      <c r="D782" s="21"/>
      <c r="F782" s="21"/>
      <c r="G782" s="21"/>
      <c r="H782" s="21"/>
      <c r="J782" s="21"/>
      <c r="K782" s="21"/>
      <c r="M782" s="21"/>
      <c r="N782" s="21"/>
      <c r="O782" s="21"/>
      <c r="AD782" s="21"/>
      <c r="AF782" s="21"/>
    </row>
    <row r="783" spans="4:32" ht="15.75" customHeight="1">
      <c r="D783" s="21"/>
      <c r="F783" s="21"/>
      <c r="G783" s="21"/>
      <c r="H783" s="21"/>
      <c r="J783" s="21"/>
      <c r="K783" s="21"/>
      <c r="M783" s="21"/>
      <c r="N783" s="21"/>
      <c r="O783" s="21"/>
      <c r="AD783" s="21"/>
      <c r="AF783" s="21"/>
    </row>
    <row r="784" spans="4:32" ht="15.75" customHeight="1">
      <c r="D784" s="21"/>
      <c r="F784" s="21"/>
      <c r="G784" s="21"/>
      <c r="H784" s="21"/>
      <c r="J784" s="21"/>
      <c r="K784" s="21"/>
      <c r="M784" s="21"/>
      <c r="N784" s="21"/>
      <c r="O784" s="21"/>
      <c r="AD784" s="21"/>
      <c r="AF784" s="21"/>
    </row>
    <row r="785" spans="4:32" ht="15.75" customHeight="1">
      <c r="D785" s="21"/>
      <c r="F785" s="21"/>
      <c r="G785" s="21"/>
      <c r="H785" s="21"/>
      <c r="J785" s="21"/>
      <c r="K785" s="21"/>
      <c r="M785" s="21"/>
      <c r="N785" s="21"/>
      <c r="O785" s="21"/>
      <c r="AD785" s="21"/>
      <c r="AF785" s="21"/>
    </row>
    <row r="786" spans="4:32" ht="15.75" customHeight="1">
      <c r="D786" s="21"/>
      <c r="F786" s="21"/>
      <c r="G786" s="21"/>
      <c r="H786" s="21"/>
      <c r="J786" s="21"/>
      <c r="K786" s="21"/>
      <c r="M786" s="21"/>
      <c r="N786" s="21"/>
      <c r="O786" s="21"/>
      <c r="AD786" s="21"/>
      <c r="AF786" s="21"/>
    </row>
    <row r="787" spans="4:32" ht="15.75" customHeight="1">
      <c r="D787" s="21"/>
      <c r="F787" s="21"/>
      <c r="G787" s="21"/>
      <c r="H787" s="21"/>
      <c r="J787" s="21"/>
      <c r="K787" s="21"/>
      <c r="M787" s="21"/>
      <c r="N787" s="21"/>
      <c r="O787" s="21"/>
      <c r="AD787" s="21"/>
      <c r="AF787" s="21"/>
    </row>
    <row r="788" spans="4:32" ht="15.75" customHeight="1">
      <c r="D788" s="21"/>
      <c r="F788" s="21"/>
      <c r="G788" s="21"/>
      <c r="H788" s="21"/>
      <c r="J788" s="21"/>
      <c r="K788" s="21"/>
      <c r="M788" s="21"/>
      <c r="N788" s="21"/>
      <c r="O788" s="21"/>
      <c r="AD788" s="21"/>
      <c r="AF788" s="21"/>
    </row>
    <row r="789" spans="4:32" ht="15.75" customHeight="1">
      <c r="D789" s="21"/>
      <c r="F789" s="21"/>
      <c r="G789" s="21"/>
      <c r="H789" s="21"/>
      <c r="J789" s="21"/>
      <c r="K789" s="21"/>
      <c r="M789" s="21"/>
      <c r="N789" s="21"/>
      <c r="O789" s="21"/>
      <c r="AD789" s="21"/>
      <c r="AF789" s="21"/>
    </row>
    <row r="790" spans="4:32" ht="15.75" customHeight="1">
      <c r="D790" s="21"/>
      <c r="F790" s="21"/>
      <c r="G790" s="21"/>
      <c r="H790" s="21"/>
      <c r="J790" s="21"/>
      <c r="K790" s="21"/>
      <c r="M790" s="21"/>
      <c r="N790" s="21"/>
      <c r="O790" s="21"/>
      <c r="AD790" s="21"/>
      <c r="AF790" s="21"/>
    </row>
    <row r="791" spans="4:32" ht="15.75" customHeight="1">
      <c r="D791" s="21"/>
      <c r="F791" s="21"/>
      <c r="G791" s="21"/>
      <c r="H791" s="21"/>
      <c r="J791" s="21"/>
      <c r="K791" s="21"/>
      <c r="M791" s="21"/>
      <c r="N791" s="21"/>
      <c r="O791" s="21"/>
      <c r="AD791" s="21"/>
      <c r="AF791" s="21"/>
    </row>
    <row r="792" spans="4:32" ht="15.75" customHeight="1">
      <c r="D792" s="21"/>
      <c r="F792" s="21"/>
      <c r="G792" s="21"/>
      <c r="H792" s="21"/>
      <c r="J792" s="21"/>
      <c r="K792" s="21"/>
      <c r="M792" s="21"/>
      <c r="N792" s="21"/>
      <c r="O792" s="21"/>
      <c r="AD792" s="21"/>
      <c r="AF792" s="21"/>
    </row>
    <row r="793" spans="4:32" ht="15.75" customHeight="1">
      <c r="D793" s="21"/>
      <c r="F793" s="21"/>
      <c r="G793" s="21"/>
      <c r="H793" s="21"/>
      <c r="J793" s="21"/>
      <c r="K793" s="21"/>
      <c r="M793" s="21"/>
      <c r="N793" s="21"/>
      <c r="O793" s="21"/>
      <c r="AD793" s="21"/>
      <c r="AF793" s="21"/>
    </row>
    <row r="794" spans="4:32" ht="15.75" customHeight="1">
      <c r="D794" s="21"/>
      <c r="F794" s="21"/>
      <c r="G794" s="21"/>
      <c r="H794" s="21"/>
      <c r="J794" s="21"/>
      <c r="K794" s="21"/>
      <c r="M794" s="21"/>
      <c r="N794" s="21"/>
      <c r="O794" s="21"/>
      <c r="AD794" s="21"/>
      <c r="AF794" s="21"/>
    </row>
    <row r="795" spans="4:32" ht="15.75" customHeight="1">
      <c r="D795" s="21"/>
      <c r="F795" s="21"/>
      <c r="G795" s="21"/>
      <c r="H795" s="21"/>
      <c r="J795" s="21"/>
      <c r="K795" s="21"/>
      <c r="M795" s="21"/>
      <c r="N795" s="21"/>
      <c r="O795" s="21"/>
      <c r="AD795" s="21"/>
      <c r="AF795" s="21"/>
    </row>
    <row r="796" spans="4:32" ht="15.75" customHeight="1">
      <c r="D796" s="21"/>
      <c r="F796" s="21"/>
      <c r="G796" s="21"/>
      <c r="H796" s="21"/>
      <c r="J796" s="21"/>
      <c r="K796" s="21"/>
      <c r="M796" s="21"/>
      <c r="N796" s="21"/>
      <c r="O796" s="21"/>
      <c r="AD796" s="21"/>
      <c r="AF796" s="21"/>
    </row>
    <row r="797" spans="4:32" ht="15.75" customHeight="1">
      <c r="D797" s="21"/>
      <c r="F797" s="21"/>
      <c r="G797" s="21"/>
      <c r="H797" s="21"/>
      <c r="J797" s="21"/>
      <c r="K797" s="21"/>
      <c r="M797" s="21"/>
      <c r="N797" s="21"/>
      <c r="O797" s="21"/>
      <c r="AD797" s="21"/>
      <c r="AF797" s="21"/>
    </row>
    <row r="798" spans="4:32" ht="15.75" customHeight="1">
      <c r="D798" s="21"/>
      <c r="F798" s="21"/>
      <c r="G798" s="21"/>
      <c r="H798" s="21"/>
      <c r="J798" s="21"/>
      <c r="K798" s="21"/>
      <c r="M798" s="21"/>
      <c r="N798" s="21"/>
      <c r="O798" s="21"/>
      <c r="AD798" s="21"/>
      <c r="AF798" s="21"/>
    </row>
    <row r="799" spans="4:32" ht="15.75" customHeight="1">
      <c r="D799" s="21"/>
      <c r="F799" s="21"/>
      <c r="G799" s="21"/>
      <c r="H799" s="21"/>
      <c r="J799" s="21"/>
      <c r="K799" s="21"/>
      <c r="M799" s="21"/>
      <c r="N799" s="21"/>
      <c r="O799" s="21"/>
      <c r="AD799" s="21"/>
      <c r="AF799" s="21"/>
    </row>
    <row r="800" spans="4:32" ht="15.75" customHeight="1">
      <c r="D800" s="21"/>
      <c r="F800" s="21"/>
      <c r="G800" s="21"/>
      <c r="H800" s="21"/>
      <c r="J800" s="21"/>
      <c r="K800" s="21"/>
      <c r="M800" s="21"/>
      <c r="N800" s="21"/>
      <c r="O800" s="21"/>
      <c r="AD800" s="21"/>
      <c r="AF800" s="21"/>
    </row>
    <row r="801" spans="4:32" ht="15.75" customHeight="1">
      <c r="D801" s="21"/>
      <c r="F801" s="21"/>
      <c r="G801" s="21"/>
      <c r="H801" s="21"/>
      <c r="J801" s="21"/>
      <c r="K801" s="21"/>
      <c r="M801" s="21"/>
      <c r="N801" s="21"/>
      <c r="O801" s="21"/>
      <c r="AD801" s="21"/>
      <c r="AF801" s="21"/>
    </row>
    <row r="802" spans="4:32" ht="15.75" customHeight="1">
      <c r="D802" s="21"/>
      <c r="F802" s="21"/>
      <c r="G802" s="21"/>
      <c r="H802" s="21"/>
      <c r="J802" s="21"/>
      <c r="K802" s="21"/>
      <c r="M802" s="21"/>
      <c r="N802" s="21"/>
      <c r="O802" s="21"/>
      <c r="AD802" s="21"/>
      <c r="AF802" s="21"/>
    </row>
    <row r="803" spans="4:32" ht="15.75" customHeight="1">
      <c r="D803" s="21"/>
      <c r="F803" s="21"/>
      <c r="G803" s="21"/>
      <c r="H803" s="21"/>
      <c r="J803" s="21"/>
      <c r="K803" s="21"/>
      <c r="M803" s="21"/>
      <c r="N803" s="21"/>
      <c r="O803" s="21"/>
      <c r="AD803" s="21"/>
      <c r="AF803" s="21"/>
    </row>
    <row r="804" spans="4:32" ht="15.75" customHeight="1">
      <c r="D804" s="21"/>
      <c r="F804" s="21"/>
      <c r="G804" s="21"/>
      <c r="H804" s="21"/>
      <c r="J804" s="21"/>
      <c r="K804" s="21"/>
      <c r="M804" s="21"/>
      <c r="N804" s="21"/>
      <c r="O804" s="21"/>
      <c r="AD804" s="21"/>
      <c r="AF804" s="21"/>
    </row>
    <row r="805" spans="4:32" ht="15.75" customHeight="1">
      <c r="D805" s="21"/>
      <c r="F805" s="21"/>
      <c r="G805" s="21"/>
      <c r="H805" s="21"/>
      <c r="J805" s="21"/>
      <c r="K805" s="21"/>
      <c r="M805" s="21"/>
      <c r="N805" s="21"/>
      <c r="O805" s="21"/>
      <c r="AD805" s="21"/>
      <c r="AF805" s="21"/>
    </row>
    <row r="806" spans="4:32" ht="15.75" customHeight="1">
      <c r="D806" s="21"/>
      <c r="F806" s="21"/>
      <c r="G806" s="21"/>
      <c r="H806" s="21"/>
      <c r="J806" s="21"/>
      <c r="K806" s="21"/>
      <c r="M806" s="21"/>
      <c r="N806" s="21"/>
      <c r="O806" s="21"/>
      <c r="AD806" s="21"/>
      <c r="AF806" s="21"/>
    </row>
    <row r="807" spans="4:32" ht="15.75" customHeight="1">
      <c r="D807" s="21"/>
      <c r="F807" s="21"/>
      <c r="G807" s="21"/>
      <c r="H807" s="21"/>
      <c r="J807" s="21"/>
      <c r="K807" s="21"/>
      <c r="M807" s="21"/>
      <c r="N807" s="21"/>
      <c r="O807" s="21"/>
      <c r="AD807" s="21"/>
      <c r="AF807" s="21"/>
    </row>
    <row r="808" spans="4:32" ht="15.75" customHeight="1">
      <c r="D808" s="21"/>
      <c r="F808" s="21"/>
      <c r="G808" s="21"/>
      <c r="H808" s="21"/>
      <c r="J808" s="21"/>
      <c r="K808" s="21"/>
      <c r="M808" s="21"/>
      <c r="N808" s="21"/>
      <c r="O808" s="21"/>
      <c r="AD808" s="21"/>
      <c r="AF808" s="21"/>
    </row>
    <row r="809" spans="4:32" ht="15.75" customHeight="1">
      <c r="D809" s="21"/>
      <c r="F809" s="21"/>
      <c r="G809" s="21"/>
      <c r="H809" s="21"/>
      <c r="J809" s="21"/>
      <c r="K809" s="21"/>
      <c r="M809" s="21"/>
      <c r="N809" s="21"/>
      <c r="O809" s="21"/>
      <c r="AD809" s="21"/>
      <c r="AF809" s="21"/>
    </row>
    <row r="810" spans="4:32" ht="15.75" customHeight="1">
      <c r="D810" s="21"/>
      <c r="F810" s="21"/>
      <c r="G810" s="21"/>
      <c r="H810" s="21"/>
      <c r="J810" s="21"/>
      <c r="K810" s="21"/>
      <c r="M810" s="21"/>
      <c r="N810" s="21"/>
      <c r="O810" s="21"/>
      <c r="AD810" s="21"/>
      <c r="AF810" s="21"/>
    </row>
    <row r="811" spans="4:32" ht="15.75" customHeight="1">
      <c r="D811" s="21"/>
      <c r="F811" s="21"/>
      <c r="G811" s="21"/>
      <c r="H811" s="21"/>
      <c r="J811" s="21"/>
      <c r="K811" s="21"/>
      <c r="M811" s="21"/>
      <c r="N811" s="21"/>
      <c r="O811" s="21"/>
      <c r="AD811" s="21"/>
      <c r="AF811" s="21"/>
    </row>
    <row r="812" spans="4:32" ht="15.75" customHeight="1">
      <c r="D812" s="21"/>
      <c r="F812" s="21"/>
      <c r="G812" s="21"/>
      <c r="H812" s="21"/>
      <c r="J812" s="21"/>
      <c r="K812" s="21"/>
      <c r="M812" s="21"/>
      <c r="N812" s="21"/>
      <c r="O812" s="21"/>
      <c r="AD812" s="21"/>
      <c r="AF812" s="21"/>
    </row>
    <row r="813" spans="4:32" ht="15.75" customHeight="1">
      <c r="D813" s="21"/>
      <c r="F813" s="21"/>
      <c r="G813" s="21"/>
      <c r="H813" s="21"/>
      <c r="J813" s="21"/>
      <c r="K813" s="21"/>
      <c r="M813" s="21"/>
      <c r="N813" s="21"/>
      <c r="O813" s="21"/>
      <c r="AD813" s="21"/>
      <c r="AF813" s="21"/>
    </row>
    <row r="814" spans="4:32" ht="15.75" customHeight="1">
      <c r="D814" s="21"/>
      <c r="F814" s="21"/>
      <c r="G814" s="21"/>
      <c r="H814" s="21"/>
      <c r="J814" s="21"/>
      <c r="K814" s="21"/>
      <c r="M814" s="21"/>
      <c r="N814" s="21"/>
      <c r="O814" s="21"/>
      <c r="AD814" s="21"/>
      <c r="AF814" s="21"/>
    </row>
    <row r="815" spans="4:32" ht="15.75" customHeight="1">
      <c r="D815" s="21"/>
      <c r="F815" s="21"/>
      <c r="G815" s="21"/>
      <c r="H815" s="21"/>
      <c r="J815" s="21"/>
      <c r="K815" s="21"/>
      <c r="M815" s="21"/>
      <c r="N815" s="21"/>
      <c r="O815" s="21"/>
      <c r="AD815" s="21"/>
      <c r="AF815" s="21"/>
    </row>
    <row r="816" spans="4:32" ht="15.75" customHeight="1">
      <c r="D816" s="21"/>
      <c r="F816" s="21"/>
      <c r="G816" s="21"/>
      <c r="H816" s="21"/>
      <c r="J816" s="21"/>
      <c r="K816" s="21"/>
      <c r="M816" s="21"/>
      <c r="N816" s="21"/>
      <c r="O816" s="21"/>
      <c r="AD816" s="21"/>
      <c r="AF816" s="21"/>
    </row>
    <row r="817" spans="4:32" ht="15.75" customHeight="1">
      <c r="D817" s="21"/>
      <c r="F817" s="21"/>
      <c r="G817" s="21"/>
      <c r="H817" s="21"/>
      <c r="J817" s="21"/>
      <c r="K817" s="21"/>
      <c r="M817" s="21"/>
      <c r="N817" s="21"/>
      <c r="O817" s="21"/>
      <c r="AD817" s="21"/>
      <c r="AF817" s="21"/>
    </row>
    <row r="818" spans="4:32" ht="15.75" customHeight="1">
      <c r="D818" s="21"/>
      <c r="F818" s="21"/>
      <c r="G818" s="21"/>
      <c r="H818" s="21"/>
      <c r="J818" s="21"/>
      <c r="K818" s="21"/>
      <c r="M818" s="21"/>
      <c r="N818" s="21"/>
      <c r="O818" s="21"/>
      <c r="AD818" s="21"/>
      <c r="AF818" s="21"/>
    </row>
    <row r="819" spans="4:32" ht="15.75" customHeight="1">
      <c r="D819" s="21"/>
      <c r="F819" s="21"/>
      <c r="G819" s="21"/>
      <c r="H819" s="21"/>
      <c r="J819" s="21"/>
      <c r="K819" s="21"/>
      <c r="M819" s="21"/>
      <c r="N819" s="21"/>
      <c r="O819" s="21"/>
      <c r="AD819" s="21"/>
      <c r="AF819" s="21"/>
    </row>
    <row r="820" spans="4:32" ht="15.75" customHeight="1">
      <c r="D820" s="21"/>
      <c r="F820" s="21"/>
      <c r="G820" s="21"/>
      <c r="H820" s="21"/>
      <c r="J820" s="21"/>
      <c r="K820" s="21"/>
      <c r="M820" s="21"/>
      <c r="N820" s="21"/>
      <c r="O820" s="21"/>
      <c r="AD820" s="21"/>
      <c r="AF820" s="21"/>
    </row>
    <row r="821" spans="4:32" ht="15.75" customHeight="1">
      <c r="D821" s="21"/>
      <c r="F821" s="21"/>
      <c r="G821" s="21"/>
      <c r="H821" s="21"/>
      <c r="J821" s="21"/>
      <c r="K821" s="21"/>
      <c r="M821" s="21"/>
      <c r="N821" s="21"/>
      <c r="O821" s="21"/>
      <c r="AD821" s="21"/>
      <c r="AF821" s="21"/>
    </row>
    <row r="822" spans="4:32" ht="15.75" customHeight="1">
      <c r="D822" s="21"/>
      <c r="F822" s="21"/>
      <c r="G822" s="21"/>
      <c r="H822" s="21"/>
      <c r="J822" s="21"/>
      <c r="K822" s="21"/>
      <c r="M822" s="21"/>
      <c r="N822" s="21"/>
      <c r="O822" s="21"/>
      <c r="AD822" s="21"/>
      <c r="AF822" s="21"/>
    </row>
    <row r="823" spans="4:32" ht="15.75" customHeight="1">
      <c r="D823" s="21"/>
      <c r="F823" s="21"/>
      <c r="G823" s="21"/>
      <c r="H823" s="21"/>
      <c r="J823" s="21"/>
      <c r="K823" s="21"/>
      <c r="M823" s="21"/>
      <c r="N823" s="21"/>
      <c r="O823" s="21"/>
      <c r="AD823" s="21"/>
      <c r="AF823" s="21"/>
    </row>
    <row r="824" spans="4:32" ht="15.75" customHeight="1">
      <c r="D824" s="21"/>
      <c r="F824" s="21"/>
      <c r="G824" s="21"/>
      <c r="H824" s="21"/>
      <c r="J824" s="21"/>
      <c r="K824" s="21"/>
      <c r="M824" s="21"/>
      <c r="N824" s="21"/>
      <c r="O824" s="21"/>
      <c r="AD824" s="21"/>
      <c r="AF824" s="21"/>
    </row>
    <row r="825" spans="4:32" ht="15.75" customHeight="1">
      <c r="D825" s="21"/>
      <c r="F825" s="21"/>
      <c r="G825" s="21"/>
      <c r="H825" s="21"/>
      <c r="J825" s="21"/>
      <c r="K825" s="21"/>
      <c r="M825" s="21"/>
      <c r="N825" s="21"/>
      <c r="O825" s="21"/>
      <c r="AD825" s="21"/>
      <c r="AF825" s="21"/>
    </row>
    <row r="826" spans="4:32" ht="15.75" customHeight="1">
      <c r="D826" s="21"/>
      <c r="F826" s="21"/>
      <c r="G826" s="21"/>
      <c r="H826" s="21"/>
      <c r="J826" s="21"/>
      <c r="K826" s="21"/>
      <c r="M826" s="21"/>
      <c r="N826" s="21"/>
      <c r="O826" s="21"/>
      <c r="AD826" s="21"/>
      <c r="AF826" s="21"/>
    </row>
    <row r="827" spans="4:32" ht="15.75" customHeight="1">
      <c r="D827" s="21"/>
      <c r="F827" s="21"/>
      <c r="G827" s="21"/>
      <c r="H827" s="21"/>
      <c r="J827" s="21"/>
      <c r="K827" s="21"/>
      <c r="M827" s="21"/>
      <c r="N827" s="21"/>
      <c r="O827" s="21"/>
      <c r="AD827" s="21"/>
      <c r="AF827" s="21"/>
    </row>
    <row r="828" spans="4:32" ht="15.75" customHeight="1">
      <c r="D828" s="21"/>
      <c r="F828" s="21"/>
      <c r="G828" s="21"/>
      <c r="H828" s="21"/>
      <c r="J828" s="21"/>
      <c r="K828" s="21"/>
      <c r="M828" s="21"/>
      <c r="N828" s="21"/>
      <c r="O828" s="21"/>
      <c r="AD828" s="21"/>
      <c r="AF828" s="21"/>
    </row>
    <row r="829" spans="4:32" ht="15.75" customHeight="1">
      <c r="D829" s="21"/>
      <c r="F829" s="21"/>
      <c r="G829" s="21"/>
      <c r="H829" s="21"/>
      <c r="J829" s="21"/>
      <c r="K829" s="21"/>
      <c r="M829" s="21"/>
      <c r="N829" s="21"/>
      <c r="O829" s="21"/>
      <c r="AD829" s="21"/>
      <c r="AF829" s="21"/>
    </row>
    <row r="830" spans="4:32" ht="15.75" customHeight="1">
      <c r="D830" s="21"/>
      <c r="F830" s="21"/>
      <c r="G830" s="21"/>
      <c r="H830" s="21"/>
      <c r="J830" s="21"/>
      <c r="K830" s="21"/>
      <c r="M830" s="21"/>
      <c r="N830" s="21"/>
      <c r="O830" s="21"/>
      <c r="AD830" s="21"/>
      <c r="AF830" s="21"/>
    </row>
    <row r="831" spans="4:32" ht="15.75" customHeight="1">
      <c r="D831" s="21"/>
      <c r="F831" s="21"/>
      <c r="G831" s="21"/>
      <c r="H831" s="21"/>
      <c r="J831" s="21"/>
      <c r="K831" s="21"/>
      <c r="M831" s="21"/>
      <c r="N831" s="21"/>
      <c r="O831" s="21"/>
      <c r="AD831" s="21"/>
      <c r="AF831" s="21"/>
    </row>
    <row r="832" spans="4:32" ht="15.75" customHeight="1">
      <c r="D832" s="21"/>
      <c r="F832" s="21"/>
      <c r="G832" s="21"/>
      <c r="H832" s="21"/>
      <c r="J832" s="21"/>
      <c r="K832" s="21"/>
      <c r="M832" s="21"/>
      <c r="N832" s="21"/>
      <c r="O832" s="21"/>
      <c r="AD832" s="21"/>
      <c r="AF832" s="21"/>
    </row>
    <row r="833" spans="4:32" ht="15.75" customHeight="1">
      <c r="D833" s="21"/>
      <c r="F833" s="21"/>
      <c r="G833" s="21"/>
      <c r="H833" s="21"/>
      <c r="J833" s="21"/>
      <c r="K833" s="21"/>
      <c r="M833" s="21"/>
      <c r="N833" s="21"/>
      <c r="O833" s="21"/>
      <c r="AD833" s="21"/>
      <c r="AF833" s="21"/>
    </row>
    <row r="834" spans="4:32" ht="15.75" customHeight="1">
      <c r="D834" s="21"/>
      <c r="F834" s="21"/>
      <c r="G834" s="21"/>
      <c r="H834" s="21"/>
      <c r="J834" s="21"/>
      <c r="K834" s="21"/>
      <c r="M834" s="21"/>
      <c r="N834" s="21"/>
      <c r="O834" s="21"/>
      <c r="AD834" s="21"/>
      <c r="AF834" s="21"/>
    </row>
    <row r="835" spans="4:32" ht="15.75" customHeight="1">
      <c r="D835" s="21"/>
      <c r="F835" s="21"/>
      <c r="G835" s="21"/>
      <c r="H835" s="21"/>
      <c r="J835" s="21"/>
      <c r="K835" s="21"/>
      <c r="M835" s="21"/>
      <c r="N835" s="21"/>
      <c r="O835" s="21"/>
      <c r="AD835" s="21"/>
      <c r="AF835" s="21"/>
    </row>
    <row r="836" spans="4:32" ht="15.75" customHeight="1">
      <c r="D836" s="21"/>
      <c r="F836" s="21"/>
      <c r="G836" s="21"/>
      <c r="H836" s="21"/>
      <c r="J836" s="21"/>
      <c r="K836" s="21"/>
      <c r="M836" s="21"/>
      <c r="N836" s="21"/>
      <c r="O836" s="21"/>
      <c r="AD836" s="21"/>
      <c r="AF836" s="21"/>
    </row>
    <row r="837" spans="4:32" ht="15.75" customHeight="1">
      <c r="D837" s="21"/>
      <c r="F837" s="21"/>
      <c r="G837" s="21"/>
      <c r="H837" s="21"/>
      <c r="J837" s="21"/>
      <c r="K837" s="21"/>
      <c r="M837" s="21"/>
      <c r="N837" s="21"/>
      <c r="O837" s="21"/>
      <c r="AD837" s="21"/>
      <c r="AF837" s="21"/>
    </row>
    <row r="838" spans="4:32" ht="15.75" customHeight="1">
      <c r="D838" s="21"/>
      <c r="F838" s="21"/>
      <c r="G838" s="21"/>
      <c r="H838" s="21"/>
      <c r="J838" s="21"/>
      <c r="K838" s="21"/>
      <c r="M838" s="21"/>
      <c r="N838" s="21"/>
      <c r="O838" s="21"/>
      <c r="AD838" s="21"/>
      <c r="AF838" s="21"/>
    </row>
    <row r="839" spans="4:32" ht="15.75" customHeight="1">
      <c r="D839" s="21"/>
      <c r="F839" s="21"/>
      <c r="G839" s="21"/>
      <c r="H839" s="21"/>
      <c r="J839" s="21"/>
      <c r="K839" s="21"/>
      <c r="M839" s="21"/>
      <c r="N839" s="21"/>
      <c r="O839" s="21"/>
      <c r="AD839" s="21"/>
      <c r="AF839" s="21"/>
    </row>
    <row r="840" spans="4:32" ht="15.75" customHeight="1">
      <c r="D840" s="21"/>
      <c r="F840" s="21"/>
      <c r="G840" s="21"/>
      <c r="H840" s="21"/>
      <c r="J840" s="21"/>
      <c r="K840" s="21"/>
      <c r="M840" s="21"/>
      <c r="N840" s="21"/>
      <c r="O840" s="21"/>
      <c r="AD840" s="21"/>
      <c r="AF840" s="21"/>
    </row>
    <row r="841" spans="4:32" ht="15.75" customHeight="1">
      <c r="D841" s="21"/>
      <c r="F841" s="21"/>
      <c r="G841" s="21"/>
      <c r="H841" s="21"/>
      <c r="J841" s="21"/>
      <c r="K841" s="21"/>
      <c r="M841" s="21"/>
      <c r="N841" s="21"/>
      <c r="O841" s="21"/>
      <c r="AD841" s="21"/>
      <c r="AF841" s="21"/>
    </row>
    <row r="842" spans="4:32" ht="15.75" customHeight="1">
      <c r="D842" s="21"/>
      <c r="F842" s="21"/>
      <c r="G842" s="21"/>
      <c r="H842" s="21"/>
      <c r="J842" s="21"/>
      <c r="K842" s="21"/>
      <c r="M842" s="21"/>
      <c r="N842" s="21"/>
      <c r="O842" s="21"/>
      <c r="AD842" s="21"/>
      <c r="AF842" s="21"/>
    </row>
    <row r="843" spans="4:32" ht="15.75" customHeight="1">
      <c r="D843" s="21"/>
      <c r="F843" s="21"/>
      <c r="G843" s="21"/>
      <c r="H843" s="21"/>
      <c r="J843" s="21"/>
      <c r="K843" s="21"/>
      <c r="M843" s="21"/>
      <c r="N843" s="21"/>
      <c r="O843" s="21"/>
      <c r="AD843" s="21"/>
      <c r="AF843" s="21"/>
    </row>
    <row r="844" spans="4:32" ht="15.75" customHeight="1">
      <c r="D844" s="21"/>
      <c r="F844" s="21"/>
      <c r="G844" s="21"/>
      <c r="H844" s="21"/>
      <c r="J844" s="21"/>
      <c r="K844" s="21"/>
      <c r="M844" s="21"/>
      <c r="N844" s="21"/>
      <c r="O844" s="21"/>
      <c r="AD844" s="21"/>
      <c r="AF844" s="21"/>
    </row>
    <row r="845" spans="4:32" ht="15.75" customHeight="1">
      <c r="D845" s="21"/>
      <c r="F845" s="21"/>
      <c r="G845" s="21"/>
      <c r="H845" s="21"/>
      <c r="J845" s="21"/>
      <c r="K845" s="21"/>
      <c r="M845" s="21"/>
      <c r="N845" s="21"/>
      <c r="O845" s="21"/>
      <c r="AD845" s="21"/>
      <c r="AF845" s="21"/>
    </row>
    <row r="846" spans="4:32" ht="15.75" customHeight="1">
      <c r="D846" s="21"/>
      <c r="F846" s="21"/>
      <c r="G846" s="21"/>
      <c r="H846" s="21"/>
      <c r="J846" s="21"/>
      <c r="K846" s="21"/>
      <c r="M846" s="21"/>
      <c r="N846" s="21"/>
      <c r="O846" s="21"/>
      <c r="AD846" s="21"/>
      <c r="AF846" s="21"/>
    </row>
    <row r="847" spans="4:32" ht="15.75" customHeight="1">
      <c r="D847" s="21"/>
      <c r="F847" s="21"/>
      <c r="G847" s="21"/>
      <c r="H847" s="21"/>
      <c r="J847" s="21"/>
      <c r="K847" s="21"/>
      <c r="M847" s="21"/>
      <c r="N847" s="21"/>
      <c r="O847" s="21"/>
      <c r="AD847" s="21"/>
      <c r="AF847" s="21"/>
    </row>
    <row r="848" spans="4:32" ht="15.75" customHeight="1">
      <c r="D848" s="21"/>
      <c r="F848" s="21"/>
      <c r="G848" s="21"/>
      <c r="H848" s="21"/>
      <c r="J848" s="21"/>
      <c r="K848" s="21"/>
      <c r="M848" s="21"/>
      <c r="N848" s="21"/>
      <c r="O848" s="21"/>
      <c r="AD848" s="21"/>
      <c r="AF848" s="21"/>
    </row>
    <row r="849" spans="4:32" ht="15.75" customHeight="1">
      <c r="D849" s="21"/>
      <c r="F849" s="21"/>
      <c r="G849" s="21"/>
      <c r="H849" s="21"/>
      <c r="J849" s="21"/>
      <c r="K849" s="21"/>
      <c r="M849" s="21"/>
      <c r="N849" s="21"/>
      <c r="O849" s="21"/>
      <c r="AD849" s="21"/>
      <c r="AF849" s="21"/>
    </row>
    <row r="850" spans="4:32" ht="15.75" customHeight="1">
      <c r="D850" s="21"/>
      <c r="F850" s="21"/>
      <c r="G850" s="21"/>
      <c r="H850" s="21"/>
      <c r="J850" s="21"/>
      <c r="K850" s="21"/>
      <c r="M850" s="21"/>
      <c r="N850" s="21"/>
      <c r="O850" s="21"/>
      <c r="AD850" s="21"/>
      <c r="AF850" s="21"/>
    </row>
    <row r="851" spans="4:32" ht="15.75" customHeight="1">
      <c r="D851" s="21"/>
      <c r="F851" s="21"/>
      <c r="G851" s="21"/>
      <c r="H851" s="21"/>
      <c r="J851" s="21"/>
      <c r="K851" s="21"/>
      <c r="M851" s="21"/>
      <c r="N851" s="21"/>
      <c r="O851" s="21"/>
      <c r="AD851" s="21"/>
      <c r="AF851" s="21"/>
    </row>
    <row r="852" spans="4:32" ht="15.75" customHeight="1">
      <c r="D852" s="21"/>
      <c r="F852" s="21"/>
      <c r="G852" s="21"/>
      <c r="H852" s="21"/>
      <c r="J852" s="21"/>
      <c r="K852" s="21"/>
      <c r="M852" s="21"/>
      <c r="N852" s="21"/>
      <c r="O852" s="21"/>
      <c r="AD852" s="21"/>
      <c r="AF852" s="21"/>
    </row>
    <row r="853" spans="4:32" ht="15.75" customHeight="1">
      <c r="D853" s="21"/>
      <c r="F853" s="21"/>
      <c r="G853" s="21"/>
      <c r="H853" s="21"/>
      <c r="J853" s="21"/>
      <c r="K853" s="21"/>
      <c r="M853" s="21"/>
      <c r="N853" s="21"/>
      <c r="O853" s="21"/>
      <c r="AD853" s="21"/>
      <c r="AF853" s="21"/>
    </row>
    <row r="854" spans="4:32" ht="15.75" customHeight="1">
      <c r="D854" s="21"/>
      <c r="F854" s="21"/>
      <c r="G854" s="21"/>
      <c r="H854" s="21"/>
      <c r="J854" s="21"/>
      <c r="K854" s="21"/>
      <c r="M854" s="21"/>
      <c r="N854" s="21"/>
      <c r="O854" s="21"/>
      <c r="AD854" s="21"/>
      <c r="AF854" s="21"/>
    </row>
    <row r="855" spans="4:32" ht="15.75" customHeight="1">
      <c r="D855" s="21"/>
      <c r="F855" s="21"/>
      <c r="G855" s="21"/>
      <c r="H855" s="21"/>
      <c r="J855" s="21"/>
      <c r="K855" s="21"/>
      <c r="M855" s="21"/>
      <c r="N855" s="21"/>
      <c r="O855" s="21"/>
      <c r="AD855" s="21"/>
      <c r="AF855" s="21"/>
    </row>
    <row r="856" spans="4:32" ht="15.75" customHeight="1">
      <c r="D856" s="21"/>
      <c r="F856" s="21"/>
      <c r="G856" s="21"/>
      <c r="H856" s="21"/>
      <c r="J856" s="21"/>
      <c r="K856" s="21"/>
      <c r="M856" s="21"/>
      <c r="N856" s="21"/>
      <c r="O856" s="21"/>
      <c r="AD856" s="21"/>
      <c r="AF856" s="21"/>
    </row>
    <row r="857" spans="4:32" ht="15.75" customHeight="1">
      <c r="D857" s="21"/>
      <c r="F857" s="21"/>
      <c r="G857" s="21"/>
      <c r="H857" s="21"/>
      <c r="J857" s="21"/>
      <c r="K857" s="21"/>
      <c r="M857" s="21"/>
      <c r="N857" s="21"/>
      <c r="O857" s="21"/>
      <c r="AD857" s="21"/>
      <c r="AF857" s="21"/>
    </row>
    <row r="858" spans="4:32" ht="15.75" customHeight="1">
      <c r="D858" s="21"/>
      <c r="F858" s="21"/>
      <c r="G858" s="21"/>
      <c r="H858" s="21"/>
      <c r="J858" s="21"/>
      <c r="K858" s="21"/>
      <c r="M858" s="21"/>
      <c r="N858" s="21"/>
      <c r="O858" s="21"/>
      <c r="AD858" s="21"/>
      <c r="AF858" s="21"/>
    </row>
    <row r="859" spans="4:32" ht="15.75" customHeight="1">
      <c r="D859" s="21"/>
      <c r="F859" s="21"/>
      <c r="G859" s="21"/>
      <c r="H859" s="21"/>
      <c r="J859" s="21"/>
      <c r="K859" s="21"/>
      <c r="M859" s="21"/>
      <c r="N859" s="21"/>
      <c r="O859" s="21"/>
      <c r="AD859" s="21"/>
      <c r="AF859" s="21"/>
    </row>
    <row r="860" spans="4:32" ht="15.75" customHeight="1">
      <c r="D860" s="21"/>
      <c r="F860" s="21"/>
      <c r="G860" s="21"/>
      <c r="H860" s="21"/>
      <c r="J860" s="21"/>
      <c r="K860" s="21"/>
      <c r="M860" s="21"/>
      <c r="N860" s="21"/>
      <c r="O860" s="21"/>
      <c r="AD860" s="21"/>
      <c r="AF860" s="21"/>
    </row>
    <row r="861" spans="4:32" ht="15.75" customHeight="1">
      <c r="D861" s="21"/>
      <c r="F861" s="21"/>
      <c r="G861" s="21"/>
      <c r="H861" s="21"/>
      <c r="J861" s="21"/>
      <c r="K861" s="21"/>
      <c r="M861" s="21"/>
      <c r="N861" s="21"/>
      <c r="O861" s="21"/>
      <c r="AD861" s="21"/>
      <c r="AF861" s="21"/>
    </row>
    <row r="862" spans="4:32" ht="15.75" customHeight="1">
      <c r="D862" s="21"/>
      <c r="F862" s="21"/>
      <c r="G862" s="21"/>
      <c r="H862" s="21"/>
      <c r="J862" s="21"/>
      <c r="K862" s="21"/>
      <c r="M862" s="21"/>
      <c r="N862" s="21"/>
      <c r="O862" s="21"/>
      <c r="AD862" s="21"/>
      <c r="AF862" s="21"/>
    </row>
    <row r="863" spans="4:32" ht="15.75" customHeight="1">
      <c r="D863" s="21"/>
      <c r="F863" s="21"/>
      <c r="G863" s="21"/>
      <c r="H863" s="21"/>
      <c r="J863" s="21"/>
      <c r="K863" s="21"/>
      <c r="M863" s="21"/>
      <c r="N863" s="21"/>
      <c r="O863" s="21"/>
      <c r="AD863" s="21"/>
      <c r="AF863" s="21"/>
    </row>
    <row r="864" spans="4:32" ht="15.75" customHeight="1">
      <c r="D864" s="21"/>
      <c r="F864" s="21"/>
      <c r="G864" s="21"/>
      <c r="H864" s="21"/>
      <c r="J864" s="21"/>
      <c r="K864" s="21"/>
      <c r="M864" s="21"/>
      <c r="N864" s="21"/>
      <c r="O864" s="21"/>
      <c r="AD864" s="21"/>
      <c r="AF864" s="21"/>
    </row>
    <row r="865" spans="4:32" ht="15.75" customHeight="1">
      <c r="D865" s="21"/>
      <c r="F865" s="21"/>
      <c r="G865" s="21"/>
      <c r="H865" s="21"/>
      <c r="J865" s="21"/>
      <c r="K865" s="21"/>
      <c r="M865" s="21"/>
      <c r="N865" s="21"/>
      <c r="O865" s="21"/>
      <c r="AD865" s="21"/>
      <c r="AF865" s="21"/>
    </row>
    <row r="866" spans="4:32" ht="15.75" customHeight="1">
      <c r="D866" s="21"/>
      <c r="F866" s="21"/>
      <c r="G866" s="21"/>
      <c r="H866" s="21"/>
      <c r="J866" s="21"/>
      <c r="K866" s="21"/>
      <c r="M866" s="21"/>
      <c r="N866" s="21"/>
      <c r="O866" s="21"/>
      <c r="AD866" s="21"/>
      <c r="AF866" s="21"/>
    </row>
    <row r="867" spans="4:32" ht="15.75" customHeight="1">
      <c r="D867" s="21"/>
      <c r="F867" s="21"/>
      <c r="G867" s="21"/>
      <c r="H867" s="21"/>
      <c r="J867" s="21"/>
      <c r="K867" s="21"/>
      <c r="M867" s="21"/>
      <c r="N867" s="21"/>
      <c r="O867" s="21"/>
      <c r="AD867" s="21"/>
      <c r="AF867" s="21"/>
    </row>
    <row r="868" spans="4:32" ht="15.75" customHeight="1">
      <c r="D868" s="21"/>
      <c r="F868" s="21"/>
      <c r="G868" s="21"/>
      <c r="H868" s="21"/>
      <c r="J868" s="21"/>
      <c r="K868" s="21"/>
      <c r="M868" s="21"/>
      <c r="N868" s="21"/>
      <c r="O868" s="21"/>
      <c r="AD868" s="21"/>
      <c r="AF868" s="21"/>
    </row>
    <row r="869" spans="4:32" ht="15.75" customHeight="1">
      <c r="D869" s="21"/>
      <c r="F869" s="21"/>
      <c r="G869" s="21"/>
      <c r="H869" s="21"/>
      <c r="J869" s="21"/>
      <c r="K869" s="21"/>
      <c r="M869" s="21"/>
      <c r="N869" s="21"/>
      <c r="O869" s="21"/>
      <c r="AD869" s="21"/>
      <c r="AF869" s="21"/>
    </row>
    <row r="870" spans="4:32" ht="15.75" customHeight="1">
      <c r="D870" s="21"/>
      <c r="F870" s="21"/>
      <c r="G870" s="21"/>
      <c r="H870" s="21"/>
      <c r="J870" s="21"/>
      <c r="K870" s="21"/>
      <c r="M870" s="21"/>
      <c r="N870" s="21"/>
      <c r="O870" s="21"/>
      <c r="AD870" s="21"/>
      <c r="AF870" s="21"/>
    </row>
    <row r="871" spans="4:32" ht="15.75" customHeight="1">
      <c r="D871" s="21"/>
      <c r="F871" s="21"/>
      <c r="G871" s="21"/>
      <c r="H871" s="21"/>
      <c r="J871" s="21"/>
      <c r="K871" s="21"/>
      <c r="M871" s="21"/>
      <c r="N871" s="21"/>
      <c r="O871" s="21"/>
      <c r="AD871" s="21"/>
      <c r="AF871" s="21"/>
    </row>
    <row r="872" spans="4:32" ht="15.75" customHeight="1">
      <c r="D872" s="21"/>
      <c r="F872" s="21"/>
      <c r="G872" s="21"/>
      <c r="H872" s="21"/>
      <c r="J872" s="21"/>
      <c r="K872" s="21"/>
      <c r="M872" s="21"/>
      <c r="N872" s="21"/>
      <c r="O872" s="21"/>
      <c r="AD872" s="21"/>
      <c r="AF872" s="21"/>
    </row>
    <row r="873" spans="4:32" ht="15.75" customHeight="1">
      <c r="D873" s="21"/>
      <c r="F873" s="21"/>
      <c r="G873" s="21"/>
      <c r="H873" s="21"/>
      <c r="J873" s="21"/>
      <c r="K873" s="21"/>
      <c r="M873" s="21"/>
      <c r="N873" s="21"/>
      <c r="O873" s="21"/>
      <c r="AD873" s="21"/>
      <c r="AF873" s="21"/>
    </row>
    <row r="874" spans="4:32" ht="15.75" customHeight="1">
      <c r="D874" s="21"/>
      <c r="F874" s="21"/>
      <c r="G874" s="21"/>
      <c r="H874" s="21"/>
      <c r="J874" s="21"/>
      <c r="K874" s="21"/>
      <c r="M874" s="21"/>
      <c r="N874" s="21"/>
      <c r="O874" s="21"/>
      <c r="AD874" s="21"/>
      <c r="AF874" s="21"/>
    </row>
    <row r="875" spans="4:32" ht="15.75" customHeight="1">
      <c r="D875" s="21"/>
      <c r="F875" s="21"/>
      <c r="G875" s="21"/>
      <c r="H875" s="21"/>
      <c r="J875" s="21"/>
      <c r="K875" s="21"/>
      <c r="M875" s="21"/>
      <c r="N875" s="21"/>
      <c r="O875" s="21"/>
      <c r="AD875" s="21"/>
      <c r="AF875" s="21"/>
    </row>
    <row r="876" spans="4:32" ht="15.75" customHeight="1">
      <c r="D876" s="21"/>
      <c r="F876" s="21"/>
      <c r="G876" s="21"/>
      <c r="H876" s="21"/>
      <c r="J876" s="21"/>
      <c r="K876" s="21"/>
      <c r="M876" s="21"/>
      <c r="N876" s="21"/>
      <c r="O876" s="21"/>
      <c r="AD876" s="21"/>
      <c r="AF876" s="21"/>
    </row>
    <row r="877" spans="4:32" ht="15.75" customHeight="1">
      <c r="D877" s="21"/>
      <c r="F877" s="21"/>
      <c r="G877" s="21"/>
      <c r="H877" s="21"/>
      <c r="J877" s="21"/>
      <c r="K877" s="21"/>
      <c r="M877" s="21"/>
      <c r="N877" s="21"/>
      <c r="O877" s="21"/>
      <c r="AD877" s="21"/>
      <c r="AF877" s="21"/>
    </row>
    <row r="878" spans="4:32" ht="15.75" customHeight="1">
      <c r="D878" s="21"/>
      <c r="F878" s="21"/>
      <c r="G878" s="21"/>
      <c r="H878" s="21"/>
      <c r="J878" s="21"/>
      <c r="K878" s="21"/>
      <c r="M878" s="21"/>
      <c r="N878" s="21"/>
      <c r="O878" s="21"/>
      <c r="AD878" s="21"/>
      <c r="AF878" s="21"/>
    </row>
    <row r="879" spans="4:32" ht="15.75" customHeight="1">
      <c r="D879" s="21"/>
      <c r="F879" s="21"/>
      <c r="G879" s="21"/>
      <c r="H879" s="21"/>
      <c r="J879" s="21"/>
      <c r="K879" s="21"/>
      <c r="M879" s="21"/>
      <c r="N879" s="21"/>
      <c r="O879" s="21"/>
      <c r="AD879" s="21"/>
      <c r="AF879" s="21"/>
    </row>
    <row r="880" spans="4:32" ht="15.75" customHeight="1">
      <c r="D880" s="21"/>
      <c r="F880" s="21"/>
      <c r="G880" s="21"/>
      <c r="H880" s="21"/>
      <c r="J880" s="21"/>
      <c r="K880" s="21"/>
      <c r="M880" s="21"/>
      <c r="N880" s="21"/>
      <c r="O880" s="21"/>
      <c r="AD880" s="21"/>
      <c r="AF880" s="21"/>
    </row>
    <row r="881" spans="4:32" ht="15.75" customHeight="1">
      <c r="D881" s="21"/>
      <c r="F881" s="21"/>
      <c r="G881" s="21"/>
      <c r="H881" s="21"/>
      <c r="J881" s="21"/>
      <c r="K881" s="21"/>
      <c r="M881" s="21"/>
      <c r="N881" s="21"/>
      <c r="O881" s="21"/>
      <c r="AD881" s="21"/>
      <c r="AF881" s="21"/>
    </row>
    <row r="882" spans="4:32" ht="15.75" customHeight="1">
      <c r="D882" s="21"/>
      <c r="F882" s="21"/>
      <c r="G882" s="21"/>
      <c r="H882" s="21"/>
      <c r="J882" s="21"/>
      <c r="K882" s="21"/>
      <c r="M882" s="21"/>
      <c r="N882" s="21"/>
      <c r="O882" s="21"/>
      <c r="AD882" s="21"/>
      <c r="AF882" s="21"/>
    </row>
    <row r="883" spans="4:32" ht="15.75" customHeight="1">
      <c r="D883" s="21"/>
      <c r="F883" s="21"/>
      <c r="G883" s="21"/>
      <c r="H883" s="21"/>
      <c r="J883" s="21"/>
      <c r="K883" s="21"/>
      <c r="M883" s="21"/>
      <c r="N883" s="21"/>
      <c r="O883" s="21"/>
      <c r="AD883" s="21"/>
      <c r="AF883" s="21"/>
    </row>
    <row r="884" spans="4:32" ht="15.75" customHeight="1">
      <c r="D884" s="21"/>
      <c r="F884" s="21"/>
      <c r="G884" s="21"/>
      <c r="H884" s="21"/>
      <c r="J884" s="21"/>
      <c r="K884" s="21"/>
      <c r="M884" s="21"/>
      <c r="N884" s="21"/>
      <c r="O884" s="21"/>
      <c r="AD884" s="21"/>
      <c r="AF884" s="21"/>
    </row>
    <row r="885" spans="4:32" ht="15.75" customHeight="1">
      <c r="D885" s="21"/>
      <c r="F885" s="21"/>
      <c r="G885" s="21"/>
      <c r="H885" s="21"/>
      <c r="J885" s="21"/>
      <c r="K885" s="21"/>
      <c r="M885" s="21"/>
      <c r="N885" s="21"/>
      <c r="O885" s="21"/>
      <c r="AD885" s="21"/>
      <c r="AF885" s="21"/>
    </row>
    <row r="886" spans="4:32" ht="15.75" customHeight="1">
      <c r="D886" s="21"/>
      <c r="F886" s="21"/>
      <c r="G886" s="21"/>
      <c r="H886" s="21"/>
      <c r="J886" s="21"/>
      <c r="K886" s="21"/>
      <c r="M886" s="21"/>
      <c r="N886" s="21"/>
      <c r="O886" s="21"/>
      <c r="AD886" s="21"/>
      <c r="AF886" s="21"/>
    </row>
    <row r="887" spans="4:32" ht="15.75" customHeight="1">
      <c r="D887" s="21"/>
      <c r="F887" s="21"/>
      <c r="G887" s="21"/>
      <c r="H887" s="21"/>
      <c r="J887" s="21"/>
      <c r="K887" s="21"/>
      <c r="M887" s="21"/>
      <c r="N887" s="21"/>
      <c r="O887" s="21"/>
      <c r="AD887" s="21"/>
      <c r="AF887" s="21"/>
    </row>
    <row r="888" spans="4:32" ht="15.75" customHeight="1">
      <c r="D888" s="21"/>
      <c r="F888" s="21"/>
      <c r="G888" s="21"/>
      <c r="H888" s="21"/>
      <c r="J888" s="21"/>
      <c r="K888" s="21"/>
      <c r="M888" s="21"/>
      <c r="N888" s="21"/>
      <c r="O888" s="21"/>
      <c r="AD888" s="21"/>
      <c r="AF888" s="21"/>
    </row>
    <row r="889" spans="4:32" ht="15.75" customHeight="1">
      <c r="D889" s="21"/>
      <c r="F889" s="21"/>
      <c r="G889" s="21"/>
      <c r="H889" s="21"/>
      <c r="J889" s="21"/>
      <c r="K889" s="21"/>
      <c r="M889" s="21"/>
      <c r="N889" s="21"/>
      <c r="O889" s="21"/>
      <c r="AD889" s="21"/>
      <c r="AF889" s="21"/>
    </row>
    <row r="890" spans="4:32" ht="15.75" customHeight="1">
      <c r="D890" s="21"/>
      <c r="F890" s="21"/>
      <c r="G890" s="21"/>
      <c r="H890" s="21"/>
      <c r="J890" s="21"/>
      <c r="K890" s="21"/>
      <c r="M890" s="21"/>
      <c r="N890" s="21"/>
      <c r="O890" s="21"/>
      <c r="AD890" s="21"/>
      <c r="AF890" s="21"/>
    </row>
    <row r="891" spans="4:32" ht="15.75" customHeight="1">
      <c r="D891" s="21"/>
      <c r="F891" s="21"/>
      <c r="G891" s="21"/>
      <c r="H891" s="21"/>
      <c r="J891" s="21"/>
      <c r="K891" s="21"/>
      <c r="M891" s="21"/>
      <c r="N891" s="21"/>
      <c r="O891" s="21"/>
      <c r="AD891" s="21"/>
      <c r="AF891" s="21"/>
    </row>
    <row r="892" spans="4:32" ht="15.75" customHeight="1">
      <c r="D892" s="21"/>
      <c r="F892" s="21"/>
      <c r="G892" s="21"/>
      <c r="H892" s="21"/>
      <c r="J892" s="21"/>
      <c r="K892" s="21"/>
      <c r="M892" s="21"/>
      <c r="N892" s="21"/>
      <c r="O892" s="21"/>
      <c r="AD892" s="21"/>
      <c r="AF892" s="21"/>
    </row>
    <row r="893" spans="4:32" ht="15.75" customHeight="1">
      <c r="D893" s="21"/>
      <c r="F893" s="21"/>
      <c r="G893" s="21"/>
      <c r="H893" s="21"/>
      <c r="J893" s="21"/>
      <c r="K893" s="21"/>
      <c r="M893" s="21"/>
      <c r="N893" s="21"/>
      <c r="O893" s="21"/>
      <c r="AD893" s="21"/>
      <c r="AF893" s="21"/>
    </row>
    <row r="894" spans="4:32" ht="15.75" customHeight="1">
      <c r="D894" s="21"/>
      <c r="F894" s="21"/>
      <c r="G894" s="21"/>
      <c r="H894" s="21"/>
      <c r="J894" s="21"/>
      <c r="K894" s="21"/>
      <c r="M894" s="21"/>
      <c r="N894" s="21"/>
      <c r="O894" s="21"/>
      <c r="AD894" s="21"/>
      <c r="AF894" s="21"/>
    </row>
    <row r="895" spans="4:32" ht="15.75" customHeight="1">
      <c r="D895" s="21"/>
      <c r="F895" s="21"/>
      <c r="G895" s="21"/>
      <c r="H895" s="21"/>
      <c r="J895" s="21"/>
      <c r="K895" s="21"/>
      <c r="M895" s="21"/>
      <c r="N895" s="21"/>
      <c r="O895" s="21"/>
      <c r="AD895" s="21"/>
      <c r="AF895" s="21"/>
    </row>
    <row r="896" spans="4:32" ht="15.75" customHeight="1">
      <c r="D896" s="21"/>
      <c r="F896" s="21"/>
      <c r="G896" s="21"/>
      <c r="H896" s="21"/>
      <c r="J896" s="21"/>
      <c r="K896" s="21"/>
      <c r="M896" s="21"/>
      <c r="N896" s="21"/>
      <c r="O896" s="21"/>
      <c r="AD896" s="21"/>
      <c r="AF896" s="21"/>
    </row>
    <row r="897" spans="4:32" ht="15.75" customHeight="1">
      <c r="D897" s="21"/>
      <c r="F897" s="21"/>
      <c r="G897" s="21"/>
      <c r="H897" s="21"/>
      <c r="J897" s="21"/>
      <c r="K897" s="21"/>
      <c r="M897" s="21"/>
      <c r="N897" s="21"/>
      <c r="O897" s="21"/>
      <c r="AD897" s="21"/>
      <c r="AF897" s="21"/>
    </row>
    <row r="898" spans="4:32" ht="15.75" customHeight="1">
      <c r="D898" s="21"/>
      <c r="F898" s="21"/>
      <c r="G898" s="21"/>
      <c r="H898" s="21"/>
      <c r="J898" s="21"/>
      <c r="K898" s="21"/>
      <c r="M898" s="21"/>
      <c r="N898" s="21"/>
      <c r="O898" s="21"/>
      <c r="AD898" s="21"/>
      <c r="AF898" s="21"/>
    </row>
    <row r="899" spans="4:32" ht="15.75" customHeight="1">
      <c r="D899" s="21"/>
      <c r="F899" s="21"/>
      <c r="G899" s="21"/>
      <c r="H899" s="21"/>
      <c r="J899" s="21"/>
      <c r="K899" s="21"/>
      <c r="M899" s="21"/>
      <c r="N899" s="21"/>
      <c r="O899" s="21"/>
      <c r="AD899" s="21"/>
      <c r="AF899" s="21"/>
    </row>
    <row r="900" spans="4:32" ht="15.75" customHeight="1">
      <c r="D900" s="21"/>
      <c r="F900" s="21"/>
      <c r="G900" s="21"/>
      <c r="H900" s="21"/>
      <c r="J900" s="21"/>
      <c r="K900" s="21"/>
      <c r="M900" s="21"/>
      <c r="N900" s="21"/>
      <c r="O900" s="21"/>
      <c r="AD900" s="21"/>
      <c r="AF900" s="21"/>
    </row>
    <row r="901" spans="4:32" ht="15.75" customHeight="1">
      <c r="D901" s="21"/>
      <c r="F901" s="21"/>
      <c r="G901" s="21"/>
      <c r="H901" s="21"/>
      <c r="J901" s="21"/>
      <c r="K901" s="21"/>
      <c r="M901" s="21"/>
      <c r="N901" s="21"/>
      <c r="O901" s="21"/>
      <c r="AD901" s="21"/>
      <c r="AF901" s="21"/>
    </row>
    <row r="902" spans="4:32" ht="15.75" customHeight="1">
      <c r="D902" s="21"/>
      <c r="F902" s="21"/>
      <c r="G902" s="21"/>
      <c r="H902" s="21"/>
      <c r="J902" s="21"/>
      <c r="K902" s="21"/>
      <c r="M902" s="21"/>
      <c r="N902" s="21"/>
      <c r="O902" s="21"/>
      <c r="AD902" s="21"/>
      <c r="AF902" s="21"/>
    </row>
    <row r="903" spans="4:32" ht="15.75" customHeight="1">
      <c r="D903" s="21"/>
      <c r="F903" s="21"/>
      <c r="G903" s="21"/>
      <c r="H903" s="21"/>
      <c r="J903" s="21"/>
      <c r="K903" s="21"/>
      <c r="M903" s="21"/>
      <c r="N903" s="21"/>
      <c r="O903" s="21"/>
      <c r="AD903" s="21"/>
      <c r="AF903" s="21"/>
    </row>
    <row r="904" spans="4:32" ht="15.75" customHeight="1">
      <c r="D904" s="21"/>
      <c r="F904" s="21"/>
      <c r="G904" s="21"/>
      <c r="H904" s="21"/>
      <c r="J904" s="21"/>
      <c r="K904" s="21"/>
      <c r="M904" s="21"/>
      <c r="N904" s="21"/>
      <c r="O904" s="21"/>
      <c r="AD904" s="21"/>
      <c r="AF904" s="21"/>
    </row>
    <row r="905" spans="4:32" ht="15.75" customHeight="1">
      <c r="D905" s="21"/>
      <c r="F905" s="21"/>
      <c r="G905" s="21"/>
      <c r="H905" s="21"/>
      <c r="J905" s="21"/>
      <c r="K905" s="21"/>
      <c r="M905" s="21"/>
      <c r="N905" s="21"/>
      <c r="O905" s="21"/>
      <c r="AD905" s="21"/>
      <c r="AF905" s="21"/>
    </row>
    <row r="906" spans="4:32" ht="15.75" customHeight="1">
      <c r="D906" s="21"/>
      <c r="F906" s="21"/>
      <c r="G906" s="21"/>
      <c r="H906" s="21"/>
      <c r="J906" s="21"/>
      <c r="K906" s="21"/>
      <c r="M906" s="21"/>
      <c r="N906" s="21"/>
      <c r="O906" s="21"/>
      <c r="AD906" s="21"/>
      <c r="AF906" s="21"/>
    </row>
    <row r="907" spans="4:32" ht="15.75" customHeight="1">
      <c r="D907" s="21"/>
      <c r="F907" s="21"/>
      <c r="G907" s="21"/>
      <c r="H907" s="21"/>
      <c r="J907" s="21"/>
      <c r="K907" s="21"/>
      <c r="M907" s="21"/>
      <c r="N907" s="21"/>
      <c r="O907" s="21"/>
      <c r="AD907" s="21"/>
      <c r="AF907" s="21"/>
    </row>
    <row r="908" spans="4:32" ht="15.75" customHeight="1">
      <c r="D908" s="21"/>
      <c r="F908" s="21"/>
      <c r="G908" s="21"/>
      <c r="H908" s="21"/>
      <c r="J908" s="21"/>
      <c r="K908" s="21"/>
      <c r="M908" s="21"/>
      <c r="N908" s="21"/>
      <c r="O908" s="21"/>
      <c r="AD908" s="21"/>
      <c r="AF908" s="21"/>
    </row>
    <row r="909" spans="4:32" ht="15.75" customHeight="1">
      <c r="D909" s="21"/>
      <c r="F909" s="21"/>
      <c r="G909" s="21"/>
      <c r="H909" s="21"/>
      <c r="J909" s="21"/>
      <c r="K909" s="21"/>
      <c r="M909" s="21"/>
      <c r="N909" s="21"/>
      <c r="O909" s="21"/>
      <c r="AD909" s="21"/>
      <c r="AF909" s="21"/>
    </row>
    <row r="910" spans="4:32" ht="15.75" customHeight="1">
      <c r="D910" s="21"/>
      <c r="F910" s="21"/>
      <c r="G910" s="21"/>
      <c r="H910" s="21"/>
      <c r="J910" s="21"/>
      <c r="K910" s="21"/>
      <c r="M910" s="21"/>
      <c r="N910" s="21"/>
      <c r="O910" s="21"/>
      <c r="AD910" s="21"/>
      <c r="AF910" s="21"/>
    </row>
    <row r="911" spans="4:32" ht="15.75" customHeight="1">
      <c r="D911" s="21"/>
      <c r="F911" s="21"/>
      <c r="G911" s="21"/>
      <c r="H911" s="21"/>
      <c r="J911" s="21"/>
      <c r="K911" s="21"/>
      <c r="M911" s="21"/>
      <c r="N911" s="21"/>
      <c r="O911" s="21"/>
      <c r="AD911" s="21"/>
      <c r="AF911" s="21"/>
    </row>
    <row r="912" spans="4:32" ht="15.75" customHeight="1">
      <c r="D912" s="21"/>
      <c r="F912" s="21"/>
      <c r="G912" s="21"/>
      <c r="H912" s="21"/>
      <c r="J912" s="21"/>
      <c r="K912" s="21"/>
      <c r="M912" s="21"/>
      <c r="N912" s="21"/>
      <c r="O912" s="21"/>
      <c r="AD912" s="21"/>
      <c r="AF912" s="21"/>
    </row>
    <row r="913" spans="4:32" ht="15.75" customHeight="1">
      <c r="D913" s="21"/>
      <c r="F913" s="21"/>
      <c r="G913" s="21"/>
      <c r="H913" s="21"/>
      <c r="J913" s="21"/>
      <c r="K913" s="21"/>
      <c r="M913" s="21"/>
      <c r="N913" s="21"/>
      <c r="O913" s="21"/>
      <c r="AD913" s="21"/>
      <c r="AF913" s="21"/>
    </row>
    <row r="914" spans="4:32" ht="15.75" customHeight="1">
      <c r="D914" s="21"/>
      <c r="F914" s="21"/>
      <c r="G914" s="21"/>
      <c r="H914" s="21"/>
      <c r="J914" s="21"/>
      <c r="K914" s="21"/>
      <c r="M914" s="21"/>
      <c r="N914" s="21"/>
      <c r="O914" s="21"/>
      <c r="AD914" s="21"/>
      <c r="AF914" s="21"/>
    </row>
    <row r="915" spans="4:32" ht="15.75" customHeight="1">
      <c r="D915" s="21"/>
      <c r="F915" s="21"/>
      <c r="G915" s="21"/>
      <c r="H915" s="21"/>
      <c r="J915" s="21"/>
      <c r="K915" s="21"/>
      <c r="M915" s="21"/>
      <c r="N915" s="21"/>
      <c r="O915" s="21"/>
      <c r="AD915" s="21"/>
      <c r="AF915" s="21"/>
    </row>
    <row r="916" spans="4:32" ht="15.75" customHeight="1">
      <c r="D916" s="21"/>
      <c r="F916" s="21"/>
      <c r="G916" s="21"/>
      <c r="H916" s="21"/>
      <c r="J916" s="21"/>
      <c r="K916" s="21"/>
      <c r="M916" s="21"/>
      <c r="N916" s="21"/>
      <c r="O916" s="21"/>
      <c r="AD916" s="21"/>
      <c r="AF916" s="21"/>
    </row>
    <row r="917" spans="4:32" ht="15.75" customHeight="1">
      <c r="D917" s="21"/>
      <c r="F917" s="21"/>
      <c r="G917" s="21"/>
      <c r="H917" s="21"/>
      <c r="J917" s="21"/>
      <c r="K917" s="21"/>
      <c r="M917" s="21"/>
      <c r="N917" s="21"/>
      <c r="O917" s="21"/>
      <c r="AD917" s="21"/>
      <c r="AF917" s="21"/>
    </row>
    <row r="918" spans="4:32" ht="15.75" customHeight="1">
      <c r="D918" s="21"/>
      <c r="F918" s="21"/>
      <c r="G918" s="21"/>
      <c r="H918" s="21"/>
      <c r="J918" s="21"/>
      <c r="K918" s="21"/>
      <c r="M918" s="21"/>
      <c r="N918" s="21"/>
      <c r="O918" s="21"/>
      <c r="AD918" s="21"/>
      <c r="AF918" s="21"/>
    </row>
    <row r="919" spans="4:32" ht="15.75" customHeight="1">
      <c r="D919" s="21"/>
      <c r="F919" s="21"/>
      <c r="G919" s="21"/>
      <c r="H919" s="21"/>
      <c r="J919" s="21"/>
      <c r="K919" s="21"/>
      <c r="M919" s="21"/>
      <c r="N919" s="21"/>
      <c r="O919" s="21"/>
      <c r="AD919" s="21"/>
      <c r="AF919" s="21"/>
    </row>
    <row r="920" spans="4:32" ht="15.75" customHeight="1">
      <c r="D920" s="21"/>
      <c r="F920" s="21"/>
      <c r="G920" s="21"/>
      <c r="H920" s="21"/>
      <c r="J920" s="21"/>
      <c r="K920" s="21"/>
      <c r="M920" s="21"/>
      <c r="N920" s="21"/>
      <c r="O920" s="21"/>
      <c r="AD920" s="21"/>
      <c r="AF920" s="21"/>
    </row>
    <row r="921" spans="4:32" ht="15.75" customHeight="1">
      <c r="D921" s="21"/>
      <c r="F921" s="21"/>
      <c r="G921" s="21"/>
      <c r="H921" s="21"/>
      <c r="J921" s="21"/>
      <c r="K921" s="21"/>
      <c r="M921" s="21"/>
      <c r="N921" s="21"/>
      <c r="O921" s="21"/>
      <c r="AD921" s="21"/>
      <c r="AF921" s="21"/>
    </row>
    <row r="922" spans="4:32" ht="15.75" customHeight="1">
      <c r="D922" s="21"/>
      <c r="F922" s="21"/>
      <c r="G922" s="21"/>
      <c r="H922" s="21"/>
      <c r="J922" s="21"/>
      <c r="K922" s="21"/>
      <c r="M922" s="21"/>
      <c r="N922" s="21"/>
      <c r="O922" s="21"/>
      <c r="AD922" s="21"/>
      <c r="AF922" s="21"/>
    </row>
    <row r="923" spans="4:32" ht="15.75" customHeight="1">
      <c r="D923" s="21"/>
      <c r="F923" s="21"/>
      <c r="G923" s="21"/>
      <c r="H923" s="21"/>
      <c r="J923" s="21"/>
      <c r="K923" s="21"/>
      <c r="M923" s="21"/>
      <c r="N923" s="21"/>
      <c r="O923" s="21"/>
      <c r="AD923" s="21"/>
      <c r="AF923" s="21"/>
    </row>
    <row r="924" spans="4:32" ht="15.75" customHeight="1">
      <c r="D924" s="21"/>
      <c r="F924" s="21"/>
      <c r="G924" s="21"/>
      <c r="H924" s="21"/>
      <c r="J924" s="21"/>
      <c r="K924" s="21"/>
      <c r="M924" s="21"/>
      <c r="N924" s="21"/>
      <c r="O924" s="21"/>
      <c r="AD924" s="21"/>
      <c r="AF924" s="21"/>
    </row>
    <row r="925" spans="4:32" ht="15.75" customHeight="1">
      <c r="D925" s="21"/>
      <c r="F925" s="21"/>
      <c r="G925" s="21"/>
      <c r="H925" s="21"/>
      <c r="J925" s="21"/>
      <c r="K925" s="21"/>
      <c r="M925" s="21"/>
      <c r="N925" s="21"/>
      <c r="O925" s="21"/>
      <c r="AD925" s="21"/>
      <c r="AF925" s="21"/>
    </row>
    <row r="926" spans="4:32" ht="15.75" customHeight="1">
      <c r="D926" s="21"/>
      <c r="F926" s="21"/>
      <c r="G926" s="21"/>
      <c r="H926" s="21"/>
      <c r="J926" s="21"/>
      <c r="K926" s="21"/>
      <c r="M926" s="21"/>
      <c r="N926" s="21"/>
      <c r="O926" s="21"/>
      <c r="AD926" s="21"/>
      <c r="AF926" s="21"/>
    </row>
    <row r="927" spans="4:32" ht="15.75" customHeight="1">
      <c r="D927" s="21"/>
      <c r="F927" s="21"/>
      <c r="G927" s="21"/>
      <c r="H927" s="21"/>
      <c r="J927" s="21"/>
      <c r="K927" s="21"/>
      <c r="M927" s="21"/>
      <c r="N927" s="21"/>
      <c r="O927" s="21"/>
      <c r="AD927" s="21"/>
      <c r="AF927" s="21"/>
    </row>
    <row r="928" spans="4:32" ht="15.75" customHeight="1">
      <c r="D928" s="21"/>
      <c r="F928" s="21"/>
      <c r="G928" s="21"/>
      <c r="H928" s="21"/>
      <c r="J928" s="21"/>
      <c r="K928" s="21"/>
      <c r="M928" s="21"/>
      <c r="N928" s="21"/>
      <c r="O928" s="21"/>
      <c r="AD928" s="21"/>
      <c r="AF928" s="21"/>
    </row>
    <row r="929" spans="4:32" ht="15.75" customHeight="1">
      <c r="D929" s="21"/>
      <c r="F929" s="21"/>
      <c r="G929" s="21"/>
      <c r="H929" s="21"/>
      <c r="J929" s="21"/>
      <c r="K929" s="21"/>
      <c r="M929" s="21"/>
      <c r="N929" s="21"/>
      <c r="O929" s="21"/>
      <c r="AD929" s="21"/>
      <c r="AF929" s="21"/>
    </row>
    <row r="930" spans="4:32" ht="15.75" customHeight="1">
      <c r="D930" s="21"/>
      <c r="F930" s="21"/>
      <c r="G930" s="21"/>
      <c r="H930" s="21"/>
      <c r="J930" s="21"/>
      <c r="K930" s="21"/>
      <c r="M930" s="21"/>
      <c r="N930" s="21"/>
      <c r="O930" s="21"/>
      <c r="AD930" s="21"/>
      <c r="AF930" s="21"/>
    </row>
    <row r="931" spans="4:32" ht="15.75" customHeight="1">
      <c r="D931" s="21"/>
      <c r="F931" s="21"/>
      <c r="G931" s="21"/>
      <c r="H931" s="21"/>
      <c r="J931" s="21"/>
      <c r="K931" s="21"/>
      <c r="M931" s="21"/>
      <c r="N931" s="21"/>
      <c r="O931" s="21"/>
      <c r="AD931" s="21"/>
      <c r="AF931" s="21"/>
    </row>
    <row r="932" spans="4:32" ht="15.75" customHeight="1">
      <c r="D932" s="21"/>
      <c r="F932" s="21"/>
      <c r="G932" s="21"/>
      <c r="H932" s="21"/>
      <c r="J932" s="21"/>
      <c r="K932" s="21"/>
      <c r="M932" s="21"/>
      <c r="N932" s="21"/>
      <c r="O932" s="21"/>
      <c r="AD932" s="21"/>
      <c r="AF932" s="21"/>
    </row>
    <row r="933" spans="4:32" ht="15.75" customHeight="1">
      <c r="D933" s="21"/>
      <c r="F933" s="21"/>
      <c r="G933" s="21"/>
      <c r="H933" s="21"/>
      <c r="J933" s="21"/>
      <c r="K933" s="21"/>
      <c r="M933" s="21"/>
      <c r="N933" s="21"/>
      <c r="O933" s="21"/>
      <c r="AD933" s="21"/>
      <c r="AF933" s="21"/>
    </row>
    <row r="934" spans="4:32" ht="15.75" customHeight="1">
      <c r="D934" s="21"/>
      <c r="F934" s="21"/>
      <c r="G934" s="21"/>
      <c r="H934" s="21"/>
      <c r="J934" s="21"/>
      <c r="K934" s="21"/>
      <c r="M934" s="21"/>
      <c r="N934" s="21"/>
      <c r="O934" s="21"/>
      <c r="AD934" s="21"/>
      <c r="AF934" s="21"/>
    </row>
    <row r="935" spans="4:32" ht="15.75" customHeight="1">
      <c r="D935" s="21"/>
      <c r="F935" s="21"/>
      <c r="G935" s="21"/>
      <c r="H935" s="21"/>
      <c r="J935" s="21"/>
      <c r="K935" s="21"/>
      <c r="M935" s="21"/>
      <c r="N935" s="21"/>
      <c r="O935" s="21"/>
      <c r="AD935" s="21"/>
      <c r="AF935" s="21"/>
    </row>
    <row r="936" spans="4:32" ht="15.75" customHeight="1">
      <c r="D936" s="21"/>
      <c r="F936" s="21"/>
      <c r="G936" s="21"/>
      <c r="H936" s="21"/>
      <c r="J936" s="21"/>
      <c r="K936" s="21"/>
      <c r="M936" s="21"/>
      <c r="N936" s="21"/>
      <c r="O936" s="21"/>
      <c r="AD936" s="21"/>
      <c r="AF936" s="21"/>
    </row>
    <row r="937" spans="4:32" ht="15.75" customHeight="1">
      <c r="D937" s="21"/>
      <c r="F937" s="21"/>
      <c r="G937" s="21"/>
      <c r="H937" s="21"/>
      <c r="J937" s="21"/>
      <c r="K937" s="21"/>
      <c r="M937" s="21"/>
      <c r="N937" s="21"/>
      <c r="O937" s="21"/>
      <c r="AD937" s="21"/>
      <c r="AF937" s="21"/>
    </row>
    <row r="938" spans="4:32" ht="15.75" customHeight="1">
      <c r="D938" s="21"/>
      <c r="F938" s="21"/>
      <c r="G938" s="21"/>
      <c r="H938" s="21"/>
      <c r="J938" s="21"/>
      <c r="K938" s="21"/>
      <c r="M938" s="21"/>
      <c r="N938" s="21"/>
      <c r="O938" s="21"/>
      <c r="AD938" s="21"/>
      <c r="AF938" s="21"/>
    </row>
    <row r="939" spans="4:32" ht="15.75" customHeight="1">
      <c r="D939" s="21"/>
      <c r="F939" s="21"/>
      <c r="G939" s="21"/>
      <c r="H939" s="21"/>
      <c r="J939" s="21"/>
      <c r="K939" s="21"/>
      <c r="M939" s="21"/>
      <c r="N939" s="21"/>
      <c r="O939" s="21"/>
      <c r="AD939" s="21"/>
      <c r="AF939" s="21"/>
    </row>
    <row r="940" spans="4:32" ht="15.75" customHeight="1">
      <c r="D940" s="21"/>
      <c r="F940" s="21"/>
      <c r="G940" s="21"/>
      <c r="H940" s="21"/>
      <c r="J940" s="21"/>
      <c r="K940" s="21"/>
      <c r="M940" s="21"/>
      <c r="N940" s="21"/>
      <c r="O940" s="21"/>
      <c r="AD940" s="21"/>
      <c r="AF940" s="21"/>
    </row>
    <row r="941" spans="4:32" ht="15.75" customHeight="1">
      <c r="D941" s="21"/>
      <c r="F941" s="21"/>
      <c r="G941" s="21"/>
      <c r="H941" s="21"/>
      <c r="J941" s="21"/>
      <c r="K941" s="21"/>
      <c r="M941" s="21"/>
      <c r="N941" s="21"/>
      <c r="O941" s="21"/>
      <c r="AD941" s="21"/>
      <c r="AF941" s="21"/>
    </row>
    <row r="942" spans="4:32" ht="15.75" customHeight="1">
      <c r="D942" s="21"/>
      <c r="F942" s="21"/>
      <c r="G942" s="21"/>
      <c r="H942" s="21"/>
      <c r="J942" s="21"/>
      <c r="K942" s="21"/>
      <c r="M942" s="21"/>
      <c r="N942" s="21"/>
      <c r="O942" s="21"/>
      <c r="AD942" s="21"/>
      <c r="AF942" s="21"/>
    </row>
    <row r="943" spans="4:32" ht="15.75" customHeight="1">
      <c r="D943" s="21"/>
      <c r="F943" s="21"/>
      <c r="G943" s="21"/>
      <c r="H943" s="21"/>
      <c r="J943" s="21"/>
      <c r="K943" s="21"/>
      <c r="M943" s="21"/>
      <c r="N943" s="21"/>
      <c r="O943" s="21"/>
      <c r="AD943" s="21"/>
      <c r="AF943" s="21"/>
    </row>
    <row r="944" spans="4:32" ht="15.75" customHeight="1">
      <c r="D944" s="21"/>
      <c r="F944" s="21"/>
      <c r="G944" s="21"/>
      <c r="H944" s="21"/>
      <c r="J944" s="21"/>
      <c r="K944" s="21"/>
      <c r="M944" s="21"/>
      <c r="N944" s="21"/>
      <c r="O944" s="21"/>
      <c r="AD944" s="21"/>
      <c r="AF944" s="21"/>
    </row>
    <row r="945" spans="4:32" ht="15.75" customHeight="1">
      <c r="D945" s="21"/>
      <c r="F945" s="21"/>
      <c r="G945" s="21"/>
      <c r="H945" s="21"/>
      <c r="J945" s="21"/>
      <c r="K945" s="21"/>
      <c r="M945" s="21"/>
      <c r="N945" s="21"/>
      <c r="O945" s="21"/>
      <c r="AD945" s="21"/>
      <c r="AF945" s="21"/>
    </row>
    <row r="946" spans="4:32" ht="15.75" customHeight="1">
      <c r="D946" s="21"/>
      <c r="F946" s="21"/>
      <c r="G946" s="21"/>
      <c r="H946" s="21"/>
      <c r="J946" s="21"/>
      <c r="K946" s="21"/>
      <c r="M946" s="21"/>
      <c r="N946" s="21"/>
      <c r="O946" s="21"/>
      <c r="AD946" s="21"/>
      <c r="AF946" s="21"/>
    </row>
    <row r="947" spans="4:32" ht="15.75" customHeight="1">
      <c r="D947" s="21"/>
      <c r="F947" s="21"/>
      <c r="G947" s="21"/>
      <c r="H947" s="21"/>
      <c r="J947" s="21"/>
      <c r="K947" s="21"/>
      <c r="M947" s="21"/>
      <c r="N947" s="21"/>
      <c r="O947" s="21"/>
      <c r="AD947" s="21"/>
      <c r="AF947" s="21"/>
    </row>
    <row r="948" spans="4:32" ht="15.75" customHeight="1">
      <c r="D948" s="21"/>
      <c r="F948" s="21"/>
      <c r="G948" s="21"/>
      <c r="H948" s="21"/>
      <c r="J948" s="21"/>
      <c r="K948" s="21"/>
      <c r="M948" s="21"/>
      <c r="N948" s="21"/>
      <c r="O948" s="21"/>
      <c r="AD948" s="21"/>
      <c r="AF948" s="21"/>
    </row>
    <row r="949" spans="4:32" ht="15.75" customHeight="1">
      <c r="D949" s="21"/>
      <c r="F949" s="21"/>
      <c r="G949" s="21"/>
      <c r="H949" s="21"/>
      <c r="J949" s="21"/>
      <c r="K949" s="21"/>
      <c r="M949" s="21"/>
      <c r="N949" s="21"/>
      <c r="O949" s="21"/>
      <c r="AD949" s="21"/>
      <c r="AF949" s="21"/>
    </row>
    <row r="950" spans="4:32" ht="15.75" customHeight="1">
      <c r="D950" s="21"/>
      <c r="F950" s="21"/>
      <c r="G950" s="21"/>
      <c r="H950" s="21"/>
      <c r="J950" s="21"/>
      <c r="K950" s="21"/>
      <c r="M950" s="21"/>
      <c r="N950" s="21"/>
      <c r="O950" s="21"/>
      <c r="AD950" s="21"/>
      <c r="AF950" s="21"/>
    </row>
    <row r="951" spans="4:32" ht="15.75" customHeight="1">
      <c r="D951" s="21"/>
      <c r="F951" s="21"/>
      <c r="G951" s="21"/>
      <c r="H951" s="21"/>
      <c r="J951" s="21"/>
      <c r="K951" s="21"/>
      <c r="M951" s="21"/>
      <c r="N951" s="21"/>
      <c r="O951" s="21"/>
      <c r="AD951" s="21"/>
      <c r="AF951" s="21"/>
    </row>
    <row r="952" spans="4:32" ht="15.75" customHeight="1">
      <c r="D952" s="21"/>
      <c r="F952" s="21"/>
      <c r="G952" s="21"/>
      <c r="H952" s="21"/>
      <c r="J952" s="21"/>
      <c r="K952" s="21"/>
      <c r="M952" s="21"/>
      <c r="N952" s="21"/>
      <c r="O952" s="21"/>
      <c r="AD952" s="21"/>
      <c r="AF952" s="21"/>
    </row>
    <row r="953" spans="4:32" ht="15.75" customHeight="1">
      <c r="D953" s="21"/>
      <c r="F953" s="21"/>
      <c r="G953" s="21"/>
      <c r="H953" s="21"/>
      <c r="J953" s="21"/>
      <c r="K953" s="21"/>
      <c r="M953" s="21"/>
      <c r="N953" s="21"/>
      <c r="O953" s="21"/>
      <c r="AD953" s="21"/>
      <c r="AF953" s="21"/>
    </row>
    <row r="954" spans="4:32" ht="15.75" customHeight="1">
      <c r="D954" s="21"/>
      <c r="F954" s="21"/>
      <c r="G954" s="21"/>
      <c r="H954" s="21"/>
      <c r="J954" s="21"/>
      <c r="K954" s="21"/>
      <c r="M954" s="21"/>
      <c r="N954" s="21"/>
      <c r="O954" s="21"/>
      <c r="AD954" s="21"/>
      <c r="AF954" s="21"/>
    </row>
    <row r="955" spans="4:32" ht="15.75" customHeight="1">
      <c r="D955" s="21"/>
      <c r="F955" s="21"/>
      <c r="G955" s="21"/>
      <c r="H955" s="21"/>
      <c r="J955" s="21"/>
      <c r="K955" s="21"/>
      <c r="M955" s="21"/>
      <c r="N955" s="21"/>
      <c r="O955" s="21"/>
      <c r="AD955" s="21"/>
      <c r="AF955" s="21"/>
    </row>
    <row r="956" spans="4:32" ht="15.75" customHeight="1">
      <c r="D956" s="21"/>
      <c r="F956" s="21"/>
      <c r="G956" s="21"/>
      <c r="H956" s="21"/>
      <c r="J956" s="21"/>
      <c r="K956" s="21"/>
      <c r="M956" s="21"/>
      <c r="N956" s="21"/>
      <c r="O956" s="21"/>
      <c r="AD956" s="21"/>
      <c r="AF956" s="21"/>
    </row>
    <row r="957" spans="4:32" ht="15.75" customHeight="1">
      <c r="D957" s="21"/>
      <c r="F957" s="21"/>
      <c r="G957" s="21"/>
      <c r="H957" s="21"/>
      <c r="J957" s="21"/>
      <c r="K957" s="21"/>
      <c r="M957" s="21"/>
      <c r="N957" s="21"/>
      <c r="O957" s="21"/>
      <c r="AD957" s="21"/>
      <c r="AF957" s="21"/>
    </row>
    <row r="958" spans="4:32" ht="15.75" customHeight="1">
      <c r="D958" s="21"/>
      <c r="F958" s="21"/>
      <c r="G958" s="21"/>
      <c r="H958" s="21"/>
      <c r="J958" s="21"/>
      <c r="K958" s="21"/>
      <c r="M958" s="21"/>
      <c r="N958" s="21"/>
      <c r="O958" s="21"/>
      <c r="AD958" s="21"/>
      <c r="AF958" s="21"/>
    </row>
    <row r="959" spans="4:32" ht="15.75" customHeight="1">
      <c r="D959" s="21"/>
      <c r="F959" s="21"/>
      <c r="G959" s="21"/>
      <c r="H959" s="21"/>
      <c r="J959" s="21"/>
      <c r="K959" s="21"/>
      <c r="M959" s="21"/>
      <c r="N959" s="21"/>
      <c r="O959" s="21"/>
      <c r="AD959" s="21"/>
      <c r="AF959" s="21"/>
    </row>
    <row r="960" spans="4:32" ht="15.75" customHeight="1">
      <c r="D960" s="21"/>
      <c r="F960" s="21"/>
      <c r="G960" s="21"/>
      <c r="H960" s="21"/>
      <c r="J960" s="21"/>
      <c r="K960" s="21"/>
      <c r="M960" s="21"/>
      <c r="N960" s="21"/>
      <c r="O960" s="21"/>
      <c r="AD960" s="21"/>
      <c r="AF960" s="21"/>
    </row>
    <row r="961" spans="4:32" ht="15.75" customHeight="1">
      <c r="D961" s="21"/>
      <c r="F961" s="21"/>
      <c r="G961" s="21"/>
      <c r="H961" s="21"/>
      <c r="J961" s="21"/>
      <c r="K961" s="21"/>
      <c r="M961" s="21"/>
      <c r="N961" s="21"/>
      <c r="O961" s="21"/>
      <c r="AD961" s="21"/>
      <c r="AF961" s="21"/>
    </row>
    <row r="962" spans="4:32" ht="15.75" customHeight="1">
      <c r="D962" s="21"/>
      <c r="F962" s="21"/>
      <c r="G962" s="21"/>
      <c r="H962" s="21"/>
      <c r="J962" s="21"/>
      <c r="K962" s="21"/>
      <c r="M962" s="21"/>
      <c r="N962" s="21"/>
      <c r="O962" s="21"/>
      <c r="AD962" s="21"/>
      <c r="AF962" s="21"/>
    </row>
    <row r="963" spans="4:32" ht="15.75" customHeight="1">
      <c r="D963" s="21"/>
      <c r="F963" s="21"/>
      <c r="G963" s="21"/>
      <c r="H963" s="21"/>
      <c r="J963" s="21"/>
      <c r="K963" s="21"/>
      <c r="M963" s="21"/>
      <c r="N963" s="21"/>
      <c r="O963" s="21"/>
      <c r="AD963" s="21"/>
      <c r="AF963" s="21"/>
    </row>
    <row r="964" spans="4:32" ht="15.75" customHeight="1">
      <c r="D964" s="21"/>
      <c r="F964" s="21"/>
      <c r="G964" s="21"/>
      <c r="H964" s="21"/>
      <c r="J964" s="21"/>
      <c r="K964" s="21"/>
      <c r="M964" s="21"/>
      <c r="N964" s="21"/>
      <c r="O964" s="21"/>
      <c r="AD964" s="21"/>
      <c r="AF964" s="21"/>
    </row>
    <row r="965" spans="4:32" ht="15.75" customHeight="1">
      <c r="D965" s="21"/>
      <c r="F965" s="21"/>
      <c r="G965" s="21"/>
      <c r="H965" s="21"/>
      <c r="J965" s="21"/>
      <c r="K965" s="21"/>
      <c r="M965" s="21"/>
      <c r="N965" s="21"/>
      <c r="O965" s="21"/>
      <c r="AD965" s="21"/>
      <c r="AF965" s="21"/>
    </row>
    <row r="966" spans="4:32" ht="15.75" customHeight="1">
      <c r="D966" s="21"/>
      <c r="F966" s="21"/>
      <c r="G966" s="21"/>
      <c r="H966" s="21"/>
      <c r="J966" s="21"/>
      <c r="K966" s="21"/>
      <c r="M966" s="21"/>
      <c r="N966" s="21"/>
      <c r="O966" s="21"/>
      <c r="AD966" s="21"/>
      <c r="AF966" s="21"/>
    </row>
    <row r="967" spans="4:32" ht="15.75" customHeight="1">
      <c r="D967" s="21"/>
      <c r="F967" s="21"/>
      <c r="G967" s="21"/>
      <c r="H967" s="21"/>
      <c r="J967" s="21"/>
      <c r="K967" s="21"/>
      <c r="M967" s="21"/>
      <c r="N967" s="21"/>
      <c r="O967" s="21"/>
      <c r="AD967" s="21"/>
      <c r="AF967" s="21"/>
    </row>
    <row r="968" spans="4:32" ht="15.75" customHeight="1">
      <c r="D968" s="21"/>
      <c r="F968" s="21"/>
      <c r="G968" s="21"/>
      <c r="H968" s="21"/>
      <c r="J968" s="21"/>
      <c r="K968" s="21"/>
      <c r="M968" s="21"/>
      <c r="N968" s="21"/>
      <c r="O968" s="21"/>
      <c r="AD968" s="21"/>
      <c r="AF968" s="21"/>
    </row>
    <row r="969" spans="4:32" ht="15.75" customHeight="1">
      <c r="D969" s="21"/>
      <c r="F969" s="21"/>
      <c r="G969" s="21"/>
      <c r="H969" s="21"/>
      <c r="J969" s="21"/>
      <c r="K969" s="21"/>
      <c r="M969" s="21"/>
      <c r="N969" s="21"/>
      <c r="O969" s="21"/>
      <c r="AD969" s="21"/>
      <c r="AF969" s="21"/>
    </row>
    <row r="970" spans="4:32" ht="15.75" customHeight="1">
      <c r="D970" s="21"/>
      <c r="F970" s="21"/>
      <c r="G970" s="21"/>
      <c r="H970" s="21"/>
      <c r="J970" s="21"/>
      <c r="K970" s="21"/>
      <c r="M970" s="21"/>
      <c r="N970" s="21"/>
      <c r="O970" s="21"/>
      <c r="AD970" s="21"/>
      <c r="AF970" s="21"/>
    </row>
    <row r="971" spans="4:32" ht="15.75" customHeight="1">
      <c r="D971" s="21"/>
      <c r="F971" s="21"/>
      <c r="G971" s="21"/>
      <c r="H971" s="21"/>
      <c r="J971" s="21"/>
      <c r="K971" s="21"/>
      <c r="M971" s="21"/>
      <c r="N971" s="21"/>
      <c r="O971" s="21"/>
      <c r="AD971" s="21"/>
      <c r="AF971" s="21"/>
    </row>
    <row r="972" spans="4:32" ht="15.75" customHeight="1">
      <c r="D972" s="21"/>
      <c r="F972" s="21"/>
      <c r="G972" s="21"/>
      <c r="H972" s="21"/>
      <c r="J972" s="21"/>
      <c r="K972" s="21"/>
      <c r="M972" s="21"/>
      <c r="N972" s="21"/>
      <c r="O972" s="21"/>
      <c r="AD972" s="21"/>
      <c r="AF972" s="21"/>
    </row>
    <row r="973" spans="4:32" ht="15.75" customHeight="1">
      <c r="D973" s="21"/>
      <c r="F973" s="21"/>
      <c r="G973" s="21"/>
      <c r="H973" s="21"/>
      <c r="J973" s="21"/>
      <c r="K973" s="21"/>
      <c r="M973" s="21"/>
      <c r="N973" s="21"/>
      <c r="O973" s="21"/>
      <c r="AD973" s="21"/>
      <c r="AF973" s="21"/>
    </row>
    <row r="974" spans="4:32" ht="15.75" customHeight="1">
      <c r="D974" s="21"/>
      <c r="F974" s="21"/>
      <c r="G974" s="21"/>
      <c r="H974" s="21"/>
      <c r="J974" s="21"/>
      <c r="K974" s="21"/>
      <c r="M974" s="21"/>
      <c r="N974" s="21"/>
      <c r="O974" s="21"/>
      <c r="AD974" s="21"/>
      <c r="AF974" s="21"/>
    </row>
    <row r="975" spans="4:32" ht="15.75" customHeight="1">
      <c r="D975" s="21"/>
      <c r="F975" s="21"/>
      <c r="G975" s="21"/>
      <c r="H975" s="21"/>
      <c r="J975" s="21"/>
      <c r="K975" s="21"/>
      <c r="M975" s="21"/>
      <c r="N975" s="21"/>
      <c r="O975" s="21"/>
      <c r="AD975" s="21"/>
      <c r="AF975" s="21"/>
    </row>
    <row r="976" spans="4:32" ht="15.75" customHeight="1">
      <c r="D976" s="21"/>
      <c r="F976" s="21"/>
      <c r="G976" s="21"/>
      <c r="H976" s="21"/>
      <c r="J976" s="21"/>
      <c r="K976" s="21"/>
      <c r="M976" s="21"/>
      <c r="N976" s="21"/>
      <c r="O976" s="21"/>
      <c r="AD976" s="21"/>
      <c r="AF976" s="21"/>
    </row>
    <row r="977" spans="4:32" ht="15.75" customHeight="1">
      <c r="D977" s="21"/>
      <c r="F977" s="21"/>
      <c r="G977" s="21"/>
      <c r="H977" s="21"/>
      <c r="J977" s="21"/>
      <c r="K977" s="21"/>
      <c r="M977" s="21"/>
      <c r="N977" s="21"/>
      <c r="O977" s="21"/>
      <c r="AD977" s="21"/>
      <c r="AF977" s="21"/>
    </row>
    <row r="978" spans="4:32" ht="15.75" customHeight="1">
      <c r="D978" s="21"/>
      <c r="F978" s="21"/>
      <c r="G978" s="21"/>
      <c r="H978" s="21"/>
      <c r="J978" s="21"/>
      <c r="K978" s="21"/>
      <c r="M978" s="21"/>
      <c r="N978" s="21"/>
      <c r="O978" s="21"/>
      <c r="AD978" s="21"/>
      <c r="AF978" s="21"/>
    </row>
    <row r="979" spans="4:32" ht="15.75" customHeight="1">
      <c r="D979" s="21"/>
      <c r="F979" s="21"/>
      <c r="G979" s="21"/>
      <c r="H979" s="21"/>
      <c r="J979" s="21"/>
      <c r="K979" s="21"/>
      <c r="M979" s="21"/>
      <c r="N979" s="21"/>
      <c r="O979" s="21"/>
      <c r="AD979" s="21"/>
      <c r="AF979" s="21"/>
    </row>
    <row r="980" spans="4:32" ht="15.75" customHeight="1">
      <c r="D980" s="21"/>
      <c r="F980" s="21"/>
      <c r="G980" s="21"/>
      <c r="H980" s="21"/>
      <c r="J980" s="21"/>
      <c r="K980" s="21"/>
      <c r="M980" s="21"/>
      <c r="N980" s="21"/>
      <c r="O980" s="21"/>
      <c r="AD980" s="21"/>
      <c r="AF980" s="21"/>
    </row>
    <row r="981" spans="4:32" ht="15.75" customHeight="1">
      <c r="D981" s="21"/>
      <c r="F981" s="21"/>
      <c r="G981" s="21"/>
      <c r="H981" s="21"/>
      <c r="J981" s="21"/>
      <c r="K981" s="21"/>
      <c r="M981" s="21"/>
      <c r="N981" s="21"/>
      <c r="O981" s="21"/>
      <c r="AD981" s="21"/>
      <c r="AF981" s="21"/>
    </row>
    <row r="982" spans="4:32" ht="15.75" customHeight="1">
      <c r="D982" s="21"/>
      <c r="F982" s="21"/>
      <c r="G982" s="21"/>
      <c r="H982" s="21"/>
      <c r="J982" s="21"/>
      <c r="K982" s="21"/>
      <c r="M982" s="21"/>
      <c r="N982" s="21"/>
      <c r="O982" s="21"/>
      <c r="AD982" s="21"/>
      <c r="AF982" s="21"/>
    </row>
    <row r="983" spans="4:32" ht="15.75" customHeight="1">
      <c r="D983" s="21"/>
      <c r="F983" s="21"/>
      <c r="G983" s="21"/>
      <c r="H983" s="21"/>
      <c r="J983" s="21"/>
      <c r="K983" s="21"/>
      <c r="M983" s="21"/>
      <c r="N983" s="21"/>
      <c r="O983" s="21"/>
      <c r="AD983" s="21"/>
      <c r="AF983" s="21"/>
    </row>
    <row r="984" spans="4:32" ht="15.75" customHeight="1">
      <c r="D984" s="21"/>
      <c r="F984" s="21"/>
      <c r="G984" s="21"/>
      <c r="H984" s="21"/>
      <c r="J984" s="21"/>
      <c r="K984" s="21"/>
      <c r="M984" s="21"/>
      <c r="N984" s="21"/>
      <c r="O984" s="21"/>
      <c r="AD984" s="21"/>
      <c r="AF984" s="21"/>
    </row>
    <row r="985" spans="4:32" ht="15.75" customHeight="1">
      <c r="D985" s="21"/>
      <c r="F985" s="21"/>
      <c r="G985" s="21"/>
      <c r="H985" s="21"/>
      <c r="J985" s="21"/>
      <c r="K985" s="21"/>
      <c r="M985" s="21"/>
      <c r="N985" s="21"/>
      <c r="O985" s="21"/>
      <c r="AD985" s="21"/>
      <c r="AF985" s="21"/>
    </row>
    <row r="986" spans="4:32" ht="15.75" customHeight="1">
      <c r="D986" s="21"/>
      <c r="F986" s="21"/>
      <c r="G986" s="21"/>
      <c r="H986" s="21"/>
      <c r="J986" s="21"/>
      <c r="K986" s="21"/>
      <c r="M986" s="21"/>
      <c r="N986" s="21"/>
      <c r="O986" s="21"/>
      <c r="AD986" s="21"/>
      <c r="AF986" s="21"/>
    </row>
    <row r="987" spans="4:32" ht="15.75" customHeight="1">
      <c r="D987" s="21"/>
      <c r="F987" s="21"/>
      <c r="G987" s="21"/>
      <c r="H987" s="21"/>
      <c r="J987" s="21"/>
      <c r="K987" s="21"/>
      <c r="M987" s="21"/>
      <c r="N987" s="21"/>
      <c r="O987" s="21"/>
      <c r="AD987" s="21"/>
      <c r="AF987" s="21"/>
    </row>
    <row r="988" spans="4:32" ht="15.75" customHeight="1">
      <c r="D988" s="21"/>
      <c r="F988" s="21"/>
      <c r="G988" s="21"/>
      <c r="H988" s="21"/>
      <c r="J988" s="21"/>
      <c r="K988" s="21"/>
      <c r="M988" s="21"/>
      <c r="N988" s="21"/>
      <c r="O988" s="21"/>
      <c r="AD988" s="21"/>
      <c r="AF988" s="21"/>
    </row>
    <row r="989" spans="4:32" ht="15.75" customHeight="1">
      <c r="D989" s="21"/>
      <c r="F989" s="21"/>
      <c r="G989" s="21"/>
      <c r="H989" s="21"/>
      <c r="J989" s="21"/>
      <c r="K989" s="21"/>
      <c r="M989" s="21"/>
      <c r="N989" s="21"/>
      <c r="O989" s="21"/>
      <c r="AD989" s="21"/>
      <c r="AF989" s="21"/>
    </row>
    <row r="990" spans="4:32" ht="15.75" customHeight="1">
      <c r="D990" s="21"/>
      <c r="F990" s="21"/>
      <c r="G990" s="21"/>
      <c r="H990" s="21"/>
      <c r="J990" s="21"/>
      <c r="K990" s="21"/>
      <c r="M990" s="21"/>
      <c r="N990" s="21"/>
      <c r="O990" s="21"/>
      <c r="AD990" s="21"/>
      <c r="AF990" s="21"/>
    </row>
    <row r="991" spans="4:32" ht="15.75" customHeight="1">
      <c r="D991" s="21"/>
      <c r="F991" s="21"/>
      <c r="G991" s="21"/>
      <c r="H991" s="21"/>
      <c r="J991" s="21"/>
      <c r="K991" s="21"/>
      <c r="M991" s="21"/>
      <c r="N991" s="21"/>
      <c r="O991" s="21"/>
      <c r="AD991" s="21"/>
      <c r="AF991" s="21"/>
    </row>
    <row r="992" spans="4:32" ht="15.75" customHeight="1">
      <c r="D992" s="21"/>
      <c r="F992" s="21"/>
      <c r="G992" s="21"/>
      <c r="H992" s="21"/>
      <c r="J992" s="21"/>
      <c r="K992" s="21"/>
      <c r="M992" s="21"/>
      <c r="N992" s="21"/>
      <c r="O992" s="21"/>
      <c r="AD992" s="21"/>
      <c r="AF992" s="21"/>
    </row>
    <row r="993" spans="4:32" ht="15.75" customHeight="1">
      <c r="D993" s="21"/>
      <c r="F993" s="21"/>
      <c r="G993" s="21"/>
      <c r="H993" s="21"/>
      <c r="J993" s="21"/>
      <c r="K993" s="21"/>
      <c r="M993" s="21"/>
      <c r="N993" s="21"/>
      <c r="O993" s="21"/>
      <c r="AD993" s="21"/>
      <c r="AF993" s="21"/>
    </row>
    <row r="994" spans="4:32" ht="15.75" customHeight="1">
      <c r="D994" s="21"/>
      <c r="F994" s="21"/>
      <c r="G994" s="21"/>
      <c r="H994" s="21"/>
      <c r="J994" s="21"/>
      <c r="K994" s="21"/>
      <c r="M994" s="21"/>
      <c r="N994" s="21"/>
      <c r="O994" s="21"/>
      <c r="AD994" s="21"/>
      <c r="AF994" s="21"/>
    </row>
    <row r="995" spans="4:32" ht="15.75" customHeight="1">
      <c r="D995" s="21"/>
      <c r="F995" s="21"/>
      <c r="G995" s="21"/>
      <c r="H995" s="21"/>
      <c r="J995" s="21"/>
      <c r="K995" s="21"/>
      <c r="M995" s="21"/>
      <c r="N995" s="21"/>
      <c r="O995" s="21"/>
      <c r="AD995" s="21"/>
      <c r="AF995" s="21"/>
    </row>
    <row r="996" spans="4:32" ht="15.75" customHeight="1">
      <c r="D996" s="21"/>
      <c r="F996" s="21"/>
      <c r="G996" s="21"/>
      <c r="H996" s="21"/>
      <c r="J996" s="21"/>
      <c r="K996" s="21"/>
      <c r="M996" s="21"/>
      <c r="N996" s="21"/>
      <c r="O996" s="21"/>
      <c r="AD996" s="21"/>
      <c r="AF996" s="21"/>
    </row>
    <row r="997" spans="4:32" ht="15.75" customHeight="1">
      <c r="D997" s="21"/>
      <c r="F997" s="21"/>
      <c r="G997" s="21"/>
      <c r="H997" s="21"/>
      <c r="J997" s="21"/>
      <c r="K997" s="21"/>
      <c r="M997" s="21"/>
      <c r="N997" s="21"/>
      <c r="O997" s="21"/>
      <c r="AD997" s="21"/>
      <c r="AF997" s="21"/>
    </row>
    <row r="998" spans="4:32" ht="15.75" customHeight="1">
      <c r="D998" s="21"/>
      <c r="F998" s="21"/>
      <c r="G998" s="21"/>
      <c r="H998" s="21"/>
      <c r="J998" s="21"/>
      <c r="K998" s="21"/>
      <c r="M998" s="21"/>
      <c r="N998" s="21"/>
      <c r="O998" s="21"/>
      <c r="AD998" s="21"/>
      <c r="AF998" s="21"/>
    </row>
    <row r="999" spans="4:32" ht="15.75" customHeight="1">
      <c r="D999" s="21"/>
      <c r="F999" s="21"/>
      <c r="G999" s="21"/>
      <c r="H999" s="21"/>
      <c r="J999" s="21"/>
      <c r="K999" s="21"/>
      <c r="M999" s="21"/>
      <c r="N999" s="21"/>
      <c r="O999" s="21"/>
      <c r="AD999" s="21"/>
      <c r="AF999" s="21"/>
    </row>
    <row r="1000" spans="4:32" ht="15.75" customHeight="1">
      <c r="D1000" s="21"/>
      <c r="F1000" s="21"/>
      <c r="G1000" s="21"/>
      <c r="H1000" s="21"/>
      <c r="J1000" s="21"/>
      <c r="K1000" s="21"/>
      <c r="M1000" s="21"/>
      <c r="N1000" s="21"/>
      <c r="O1000" s="21"/>
      <c r="AD1000" s="21"/>
      <c r="AF1000" s="21"/>
    </row>
  </sheetData>
  <mergeCells count="3">
    <mergeCell ref="S5:T5"/>
    <mergeCell ref="V5:W5"/>
    <mergeCell ref="Y5:Z5"/>
  </mergeCells>
  <dataValidations count="5">
    <dataValidation type="list" allowBlank="1" showErrorMessage="1" sqref="O9:O12" xr:uid="{00000000-0002-0000-0200-000000000000}">
      <formula1>"...,Central,Regional,Local,Other"</formula1>
    </dataValidation>
    <dataValidation type="list" allowBlank="1" showErrorMessage="1" sqref="S9:X12" xr:uid="{00000000-0002-0000-0200-000001000000}">
      <formula1>"Yes,No"</formula1>
    </dataValidation>
    <dataValidation type="list" allowBlank="1" showErrorMessage="1" sqref="H9:H12" xr:uid="{00000000-0002-0000-0200-000002000000}">
      <formula1>"...,GP,SP,DECON,Other"</formula1>
    </dataValidation>
    <dataValidation type="list" allowBlank="1" showErrorMessage="1" sqref="M9:N12" xr:uid="{00000000-0002-0000-0200-000003000000}">
      <formula1>"...,Yes,No,Partially/Mixed/Other"</formula1>
    </dataValidation>
    <dataValidation type="list" allowBlank="1" showErrorMessage="1" sqref="Y9:Z12" xr:uid="{00000000-0002-0000-0200-000004000000}">
      <formula1>"…,1-Main Regional,2-Main Local,3-Lower Local/Other"</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75" zoomScaleNormal="75" workbookViewId="0">
      <pane ySplit="3" topLeftCell="A4" activePane="bottomLeft" state="frozen"/>
      <selection pane="bottomLeft" activeCell="E8" sqref="E8"/>
    </sheetView>
  </sheetViews>
  <sheetFormatPr defaultColWidth="14.41796875" defaultRowHeight="15" customHeight="1"/>
  <cols>
    <col min="1" max="2" width="2.41796875" customWidth="1"/>
    <col min="3" max="3" width="7.41796875" customWidth="1"/>
    <col min="4" max="4" width="74.26171875" customWidth="1"/>
    <col min="5" max="12" width="8.41796875" customWidth="1"/>
    <col min="13" max="13" width="2" customWidth="1"/>
    <col min="14" max="14" width="57.15625" customWidth="1"/>
    <col min="15" max="15" width="4.15625" customWidth="1"/>
    <col min="16" max="22" width="8.83984375" hidden="1" customWidth="1"/>
    <col min="23" max="23" width="12.41796875" hidden="1" customWidth="1"/>
    <col min="24" max="24" width="8.83984375" hidden="1" customWidth="1"/>
    <col min="25" max="26" width="8.8398437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2"/>
      <c r="D2" s="2" t="s">
        <v>146</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4">
      <c r="C4" s="34"/>
      <c r="D4" s="35"/>
      <c r="E4" s="34"/>
      <c r="F4" s="34"/>
      <c r="G4" s="34"/>
      <c r="H4" s="34"/>
      <c r="I4" s="34"/>
      <c r="J4" s="34"/>
      <c r="K4" s="34"/>
      <c r="L4" s="34"/>
    </row>
    <row r="5" spans="1:26" ht="112.5" customHeight="1">
      <c r="C5" s="36"/>
      <c r="D5" s="36" t="s">
        <v>147</v>
      </c>
      <c r="E5" s="37" t="str">
        <f>'2 Structure'!Y9</f>
        <v>Provincial governments (provinsi)</v>
      </c>
      <c r="F5" s="37" t="str">
        <f>'2 Structure'!Y10</f>
        <v>Local governments (Kabupaten/Kota)</v>
      </c>
      <c r="G5" s="37" t="str">
        <f>'2 Structure'!Y11</f>
        <v>District administration (kecamatan/distrik)</v>
      </c>
      <c r="H5" s="37" t="str">
        <f>'2 Structure'!Y12</f>
        <v>Village level (kelurahan/desa/kampung)</v>
      </c>
      <c r="I5" s="37" t="str">
        <f>'2 Structure'!Y13</f>
        <v>-</v>
      </c>
      <c r="J5" s="37" t="str">
        <f>'2 Structure'!Y14</f>
        <v>-</v>
      </c>
      <c r="K5" s="37" t="str">
        <f>'2 Structure'!Y15</f>
        <v>-</v>
      </c>
      <c r="L5" s="37" t="str">
        <f>'2 Structure'!Y16</f>
        <v>-</v>
      </c>
      <c r="N5" s="145" t="s">
        <v>104</v>
      </c>
      <c r="O5" s="100"/>
    </row>
    <row r="6" spans="1:26" ht="14.4">
      <c r="C6" s="21"/>
      <c r="E6" s="21"/>
      <c r="F6" s="21"/>
      <c r="G6" s="21"/>
      <c r="H6" s="21"/>
      <c r="I6" s="21"/>
      <c r="J6" s="21"/>
      <c r="K6" s="21"/>
      <c r="L6" s="21"/>
    </row>
    <row r="7" spans="1:26" ht="14.4">
      <c r="C7" s="22" t="s">
        <v>148</v>
      </c>
      <c r="D7" s="146" t="s">
        <v>149</v>
      </c>
      <c r="E7" s="147"/>
      <c r="F7" s="148"/>
      <c r="G7" s="148"/>
      <c r="H7" s="148"/>
      <c r="I7" s="148"/>
      <c r="J7" s="148"/>
      <c r="K7" s="148"/>
      <c r="L7" s="149"/>
      <c r="N7" s="25"/>
    </row>
    <row r="8" spans="1:26" ht="14.4">
      <c r="C8" s="13" t="s">
        <v>150</v>
      </c>
      <c r="D8" s="150" t="s">
        <v>151</v>
      </c>
      <c r="E8" s="151" t="s">
        <v>27</v>
      </c>
      <c r="F8" s="151" t="s">
        <v>27</v>
      </c>
      <c r="G8" s="151" t="s">
        <v>28</v>
      </c>
      <c r="H8" s="151" t="s">
        <v>27</v>
      </c>
      <c r="I8" s="151" t="s">
        <v>21</v>
      </c>
      <c r="J8" s="151" t="s">
        <v>21</v>
      </c>
      <c r="K8" s="151" t="s">
        <v>21</v>
      </c>
      <c r="L8" s="152" t="s">
        <v>21</v>
      </c>
      <c r="N8" s="16" t="s">
        <v>954</v>
      </c>
      <c r="P8" s="1" t="s">
        <v>21</v>
      </c>
      <c r="Q8" s="1" t="s">
        <v>27</v>
      </c>
      <c r="R8" s="1" t="s">
        <v>28</v>
      </c>
      <c r="S8" s="1" t="s">
        <v>46</v>
      </c>
      <c r="T8" s="1"/>
      <c r="U8" s="1"/>
      <c r="V8" s="1"/>
      <c r="W8" s="1"/>
    </row>
    <row r="9" spans="1:26" ht="14.4">
      <c r="C9" s="13" t="s">
        <v>152</v>
      </c>
      <c r="D9" s="150" t="s">
        <v>153</v>
      </c>
      <c r="E9" s="151" t="s">
        <v>27</v>
      </c>
      <c r="F9" s="151" t="s">
        <v>27</v>
      </c>
      <c r="G9" s="151" t="s">
        <v>28</v>
      </c>
      <c r="H9" s="151" t="s">
        <v>27</v>
      </c>
      <c r="I9" s="151" t="s">
        <v>21</v>
      </c>
      <c r="J9" s="151" t="s">
        <v>21</v>
      </c>
      <c r="K9" s="151" t="s">
        <v>21</v>
      </c>
      <c r="L9" s="152" t="s">
        <v>21</v>
      </c>
      <c r="N9" s="16"/>
      <c r="P9" s="1" t="s">
        <v>21</v>
      </c>
      <c r="Q9" s="1" t="s">
        <v>27</v>
      </c>
      <c r="R9" s="1" t="s">
        <v>28</v>
      </c>
      <c r="S9" s="1" t="s">
        <v>46</v>
      </c>
      <c r="T9" s="1"/>
      <c r="U9" s="1"/>
      <c r="V9" s="1"/>
      <c r="W9" s="1"/>
    </row>
    <row r="10" spans="1:26" ht="14.4">
      <c r="C10" s="13" t="s">
        <v>154</v>
      </c>
      <c r="D10" s="150" t="s">
        <v>155</v>
      </c>
      <c r="E10" s="151" t="s">
        <v>27</v>
      </c>
      <c r="F10" s="151" t="s">
        <v>27</v>
      </c>
      <c r="G10" s="151" t="s">
        <v>27</v>
      </c>
      <c r="H10" s="151" t="s">
        <v>27</v>
      </c>
      <c r="I10" s="151" t="s">
        <v>21</v>
      </c>
      <c r="J10" s="151" t="s">
        <v>21</v>
      </c>
      <c r="K10" s="151" t="s">
        <v>21</v>
      </c>
      <c r="L10" s="152" t="s">
        <v>21</v>
      </c>
      <c r="N10" s="16"/>
      <c r="P10" s="1" t="s">
        <v>21</v>
      </c>
      <c r="Q10" s="1" t="s">
        <v>27</v>
      </c>
      <c r="R10" s="1" t="s">
        <v>28</v>
      </c>
      <c r="S10" s="1" t="s">
        <v>46</v>
      </c>
      <c r="T10" s="1"/>
      <c r="U10" s="1"/>
      <c r="V10" s="1"/>
      <c r="W10" s="1"/>
    </row>
    <row r="11" spans="1:26" ht="14.4">
      <c r="C11" s="13" t="s">
        <v>156</v>
      </c>
      <c r="D11" s="150" t="s">
        <v>157</v>
      </c>
      <c r="E11" s="151" t="s">
        <v>27</v>
      </c>
      <c r="F11" s="151" t="s">
        <v>27</v>
      </c>
      <c r="G11" s="151" t="s">
        <v>28</v>
      </c>
      <c r="H11" s="151" t="s">
        <v>27</v>
      </c>
      <c r="I11" s="151" t="s">
        <v>21</v>
      </c>
      <c r="J11" s="151" t="s">
        <v>21</v>
      </c>
      <c r="K11" s="151" t="s">
        <v>21</v>
      </c>
      <c r="L11" s="152" t="s">
        <v>21</v>
      </c>
      <c r="N11" s="16" t="s">
        <v>974</v>
      </c>
      <c r="P11" s="1" t="s">
        <v>21</v>
      </c>
      <c r="Q11" s="1" t="s">
        <v>27</v>
      </c>
      <c r="R11" s="1" t="s">
        <v>28</v>
      </c>
      <c r="S11" s="1" t="s">
        <v>46</v>
      </c>
      <c r="T11" s="1"/>
      <c r="U11" s="1"/>
      <c r="V11" s="1"/>
      <c r="W11" s="1"/>
    </row>
    <row r="12" spans="1:26" ht="14.4">
      <c r="C12" s="13" t="s">
        <v>158</v>
      </c>
      <c r="D12" s="150" t="s">
        <v>159</v>
      </c>
      <c r="E12" s="151" t="s">
        <v>27</v>
      </c>
      <c r="F12" s="151" t="s">
        <v>27</v>
      </c>
      <c r="G12" s="151" t="s">
        <v>28</v>
      </c>
      <c r="H12" s="151" t="s">
        <v>27</v>
      </c>
      <c r="I12" s="151" t="s">
        <v>21</v>
      </c>
      <c r="J12" s="151" t="s">
        <v>21</v>
      </c>
      <c r="K12" s="151" t="s">
        <v>21</v>
      </c>
      <c r="L12" s="152" t="s">
        <v>21</v>
      </c>
      <c r="N12" s="16" t="s">
        <v>956</v>
      </c>
      <c r="P12" s="1" t="s">
        <v>21</v>
      </c>
      <c r="Q12" s="1" t="s">
        <v>27</v>
      </c>
      <c r="R12" s="1" t="s">
        <v>28</v>
      </c>
      <c r="S12" s="1" t="s">
        <v>46</v>
      </c>
      <c r="T12" s="1"/>
      <c r="U12" s="1"/>
      <c r="V12" s="1"/>
      <c r="W12" s="1"/>
    </row>
    <row r="13" spans="1:26" ht="14.4">
      <c r="C13" s="13" t="s">
        <v>160</v>
      </c>
      <c r="D13" s="150" t="s">
        <v>161</v>
      </c>
      <c r="E13" s="151" t="s">
        <v>27</v>
      </c>
      <c r="F13" s="151" t="s">
        <v>27</v>
      </c>
      <c r="G13" s="151" t="s">
        <v>28</v>
      </c>
      <c r="H13" s="151" t="s">
        <v>27</v>
      </c>
      <c r="I13" s="151" t="s">
        <v>21</v>
      </c>
      <c r="J13" s="151" t="s">
        <v>21</v>
      </c>
      <c r="K13" s="151" t="s">
        <v>21</v>
      </c>
      <c r="L13" s="152" t="s">
        <v>21</v>
      </c>
      <c r="N13" s="282" t="s">
        <v>975</v>
      </c>
      <c r="P13" s="1" t="s">
        <v>21</v>
      </c>
      <c r="Q13" s="1" t="s">
        <v>27</v>
      </c>
      <c r="R13" s="1" t="s">
        <v>28</v>
      </c>
      <c r="S13" s="1" t="s">
        <v>46</v>
      </c>
      <c r="T13" s="1"/>
      <c r="U13" s="1"/>
      <c r="V13" s="1"/>
      <c r="W13" s="1"/>
    </row>
    <row r="14" spans="1:26" ht="14.4">
      <c r="C14" s="13" t="s">
        <v>162</v>
      </c>
      <c r="D14" s="150" t="s">
        <v>163</v>
      </c>
      <c r="E14" s="151" t="s">
        <v>27</v>
      </c>
      <c r="F14" s="151" t="s">
        <v>27</v>
      </c>
      <c r="G14" s="151" t="s">
        <v>28</v>
      </c>
      <c r="H14" s="151" t="s">
        <v>28</v>
      </c>
      <c r="I14" s="151" t="s">
        <v>21</v>
      </c>
      <c r="J14" s="151" t="s">
        <v>21</v>
      </c>
      <c r="K14" s="151" t="s">
        <v>21</v>
      </c>
      <c r="L14" s="152" t="s">
        <v>21</v>
      </c>
      <c r="N14" s="16"/>
      <c r="P14" s="1" t="s">
        <v>21</v>
      </c>
      <c r="Q14" s="1" t="s">
        <v>27</v>
      </c>
      <c r="R14" s="1" t="s">
        <v>28</v>
      </c>
      <c r="S14" s="1" t="s">
        <v>46</v>
      </c>
      <c r="T14" s="1"/>
      <c r="U14" s="1"/>
      <c r="V14" s="1"/>
      <c r="W14" s="1"/>
    </row>
    <row r="15" spans="1:26" ht="14.4">
      <c r="C15" s="13" t="s">
        <v>164</v>
      </c>
      <c r="D15" s="150" t="s">
        <v>165</v>
      </c>
      <c r="E15" s="151" t="s">
        <v>27</v>
      </c>
      <c r="F15" s="151" t="s">
        <v>27</v>
      </c>
      <c r="G15" s="151" t="s">
        <v>28</v>
      </c>
      <c r="H15" s="151" t="s">
        <v>28</v>
      </c>
      <c r="I15" s="151" t="s">
        <v>21</v>
      </c>
      <c r="J15" s="151" t="s">
        <v>21</v>
      </c>
      <c r="K15" s="151" t="s">
        <v>21</v>
      </c>
      <c r="L15" s="152" t="s">
        <v>21</v>
      </c>
      <c r="N15" s="16" t="s">
        <v>957</v>
      </c>
      <c r="P15" s="1" t="s">
        <v>21</v>
      </c>
      <c r="Q15" s="1" t="s">
        <v>27</v>
      </c>
      <c r="R15" s="1" t="s">
        <v>28</v>
      </c>
      <c r="S15" s="1" t="s">
        <v>46</v>
      </c>
      <c r="T15" s="1"/>
      <c r="U15" s="1"/>
      <c r="V15" s="1"/>
      <c r="W15" s="1"/>
    </row>
    <row r="16" spans="1:26" ht="14.4">
      <c r="C16" s="17" t="s">
        <v>166</v>
      </c>
      <c r="D16" s="153" t="s">
        <v>167</v>
      </c>
      <c r="E16" s="154" t="s">
        <v>27</v>
      </c>
      <c r="F16" s="154" t="s">
        <v>27</v>
      </c>
      <c r="G16" s="154" t="s">
        <v>28</v>
      </c>
      <c r="H16" s="154" t="s">
        <v>28</v>
      </c>
      <c r="I16" s="154" t="s">
        <v>21</v>
      </c>
      <c r="J16" s="154" t="s">
        <v>21</v>
      </c>
      <c r="K16" s="154" t="s">
        <v>21</v>
      </c>
      <c r="L16" s="155" t="s">
        <v>21</v>
      </c>
      <c r="N16" s="20"/>
      <c r="P16" s="1" t="s">
        <v>21</v>
      </c>
      <c r="Q16" s="1" t="s">
        <v>27</v>
      </c>
      <c r="R16" s="1" t="s">
        <v>28</v>
      </c>
      <c r="S16" s="1" t="s">
        <v>46</v>
      </c>
      <c r="T16" s="1"/>
      <c r="U16" s="1"/>
      <c r="V16" s="1"/>
      <c r="W16" s="1"/>
    </row>
    <row r="17" spans="3:23" ht="14.4">
      <c r="C17" s="21"/>
      <c r="E17" s="21"/>
      <c r="F17" s="21"/>
      <c r="G17" s="21"/>
      <c r="H17" s="21"/>
      <c r="I17" s="21"/>
      <c r="J17" s="21"/>
      <c r="K17" s="21"/>
      <c r="L17" s="21"/>
    </row>
    <row r="18" spans="3:23" ht="14.4">
      <c r="C18" s="22" t="s">
        <v>168</v>
      </c>
      <c r="D18" s="146" t="s">
        <v>169</v>
      </c>
      <c r="E18" s="156"/>
      <c r="F18" s="156"/>
      <c r="G18" s="156"/>
      <c r="H18" s="156"/>
      <c r="I18" s="156"/>
      <c r="J18" s="156"/>
      <c r="K18" s="156"/>
      <c r="L18" s="157"/>
      <c r="N18" s="25"/>
    </row>
    <row r="19" spans="3:23" ht="14.4">
      <c r="C19" s="13" t="s">
        <v>170</v>
      </c>
      <c r="D19" s="150" t="s">
        <v>171</v>
      </c>
      <c r="E19" s="151" t="s">
        <v>27</v>
      </c>
      <c r="F19" s="151" t="s">
        <v>27</v>
      </c>
      <c r="G19" s="151" t="s">
        <v>28</v>
      </c>
      <c r="H19" s="151" t="s">
        <v>27</v>
      </c>
      <c r="I19" s="151" t="s">
        <v>21</v>
      </c>
      <c r="J19" s="151" t="s">
        <v>21</v>
      </c>
      <c r="K19" s="151" t="s">
        <v>21</v>
      </c>
      <c r="L19" s="152" t="s">
        <v>21</v>
      </c>
      <c r="N19" s="16" t="s">
        <v>955</v>
      </c>
      <c r="P19" s="1" t="s">
        <v>21</v>
      </c>
      <c r="Q19" s="1" t="s">
        <v>27</v>
      </c>
      <c r="R19" s="1" t="s">
        <v>28</v>
      </c>
      <c r="S19" s="1" t="s">
        <v>46</v>
      </c>
      <c r="T19" s="1"/>
      <c r="U19" s="1"/>
      <c r="V19" s="1"/>
      <c r="W19" s="1"/>
    </row>
    <row r="20" spans="3:23" ht="14.4">
      <c r="C20" s="13" t="s">
        <v>172</v>
      </c>
      <c r="D20" s="150" t="s">
        <v>173</v>
      </c>
      <c r="E20" s="151" t="s">
        <v>27</v>
      </c>
      <c r="F20" s="151" t="s">
        <v>27</v>
      </c>
      <c r="G20" s="151" t="s">
        <v>28</v>
      </c>
      <c r="H20" s="151" t="s">
        <v>27</v>
      </c>
      <c r="I20" s="151" t="s">
        <v>21</v>
      </c>
      <c r="J20" s="151" t="s">
        <v>21</v>
      </c>
      <c r="K20" s="151" t="s">
        <v>21</v>
      </c>
      <c r="L20" s="152" t="s">
        <v>21</v>
      </c>
      <c r="N20" s="282" t="s">
        <v>976</v>
      </c>
      <c r="P20" s="1" t="s">
        <v>21</v>
      </c>
      <c r="Q20" s="1" t="s">
        <v>27</v>
      </c>
      <c r="R20" s="1" t="s">
        <v>28</v>
      </c>
      <c r="S20" s="1" t="s">
        <v>46</v>
      </c>
      <c r="T20" s="1"/>
      <c r="U20" s="1"/>
      <c r="V20" s="1"/>
      <c r="W20" s="1"/>
    </row>
    <row r="21" spans="3:23" ht="15.75" customHeight="1">
      <c r="C21" s="13" t="s">
        <v>174</v>
      </c>
      <c r="D21" s="150" t="s">
        <v>175</v>
      </c>
      <c r="E21" s="151" t="s">
        <v>27</v>
      </c>
      <c r="F21" s="151" t="s">
        <v>27</v>
      </c>
      <c r="G21" s="151" t="s">
        <v>28</v>
      </c>
      <c r="H21" s="151" t="s">
        <v>27</v>
      </c>
      <c r="I21" s="151" t="s">
        <v>21</v>
      </c>
      <c r="J21" s="151" t="s">
        <v>21</v>
      </c>
      <c r="K21" s="151" t="s">
        <v>21</v>
      </c>
      <c r="L21" s="152" t="s">
        <v>21</v>
      </c>
      <c r="N21" s="16"/>
      <c r="P21" s="1" t="s">
        <v>21</v>
      </c>
      <c r="Q21" s="1" t="s">
        <v>27</v>
      </c>
      <c r="R21" s="1" t="s">
        <v>28</v>
      </c>
      <c r="S21" s="1" t="s">
        <v>46</v>
      </c>
      <c r="T21" s="1"/>
      <c r="U21" s="1"/>
      <c r="V21" s="1"/>
      <c r="W21" s="1"/>
    </row>
    <row r="22" spans="3:23" ht="15.75" customHeight="1">
      <c r="C22" s="13" t="s">
        <v>176</v>
      </c>
      <c r="D22" s="150" t="s">
        <v>177</v>
      </c>
      <c r="E22" s="151" t="s">
        <v>27</v>
      </c>
      <c r="F22" s="151" t="s">
        <v>27</v>
      </c>
      <c r="G22" s="151" t="s">
        <v>28</v>
      </c>
      <c r="H22" s="151" t="s">
        <v>28</v>
      </c>
      <c r="I22" s="151" t="s">
        <v>21</v>
      </c>
      <c r="J22" s="151" t="s">
        <v>21</v>
      </c>
      <c r="K22" s="151" t="s">
        <v>21</v>
      </c>
      <c r="L22" s="152" t="s">
        <v>21</v>
      </c>
      <c r="N22" s="16" t="s">
        <v>958</v>
      </c>
      <c r="P22" s="1" t="s">
        <v>21</v>
      </c>
      <c r="Q22" s="1" t="s">
        <v>27</v>
      </c>
      <c r="R22" s="1" t="s">
        <v>28</v>
      </c>
      <c r="S22" s="1" t="s">
        <v>46</v>
      </c>
      <c r="T22" s="1"/>
      <c r="U22" s="1"/>
      <c r="V22" s="1"/>
      <c r="W22" s="1"/>
    </row>
    <row r="23" spans="3:23" ht="15.75" customHeight="1">
      <c r="C23" s="13" t="s">
        <v>178</v>
      </c>
      <c r="D23" s="150" t="s">
        <v>179</v>
      </c>
      <c r="E23" s="151" t="s">
        <v>27</v>
      </c>
      <c r="F23" s="151" t="s">
        <v>28</v>
      </c>
      <c r="G23" s="151" t="s">
        <v>28</v>
      </c>
      <c r="H23" s="151" t="s">
        <v>28</v>
      </c>
      <c r="I23" s="151" t="s">
        <v>21</v>
      </c>
      <c r="J23" s="151" t="s">
        <v>21</v>
      </c>
      <c r="K23" s="151" t="s">
        <v>21</v>
      </c>
      <c r="L23" s="152" t="s">
        <v>21</v>
      </c>
      <c r="N23" s="16"/>
      <c r="P23" s="1" t="s">
        <v>21</v>
      </c>
      <c r="Q23" s="1" t="s">
        <v>27</v>
      </c>
      <c r="R23" s="1" t="s">
        <v>28</v>
      </c>
      <c r="S23" s="1" t="s">
        <v>46</v>
      </c>
      <c r="T23" s="1"/>
      <c r="U23" s="1"/>
      <c r="V23" s="1"/>
      <c r="W23" s="1"/>
    </row>
    <row r="24" spans="3:23" ht="15.75" customHeight="1">
      <c r="C24" s="13" t="s">
        <v>180</v>
      </c>
      <c r="D24" s="150" t="s">
        <v>181</v>
      </c>
      <c r="E24" s="151" t="s">
        <v>28</v>
      </c>
      <c r="F24" s="151" t="s">
        <v>28</v>
      </c>
      <c r="G24" s="151" t="s">
        <v>27</v>
      </c>
      <c r="H24" s="151" t="s">
        <v>27</v>
      </c>
      <c r="I24" s="151" t="s">
        <v>21</v>
      </c>
      <c r="J24" s="151" t="s">
        <v>21</v>
      </c>
      <c r="K24" s="151" t="s">
        <v>21</v>
      </c>
      <c r="L24" s="152" t="s">
        <v>21</v>
      </c>
      <c r="N24" s="282" t="s">
        <v>977</v>
      </c>
      <c r="P24" s="1" t="s">
        <v>21</v>
      </c>
      <c r="Q24" s="1" t="s">
        <v>27</v>
      </c>
      <c r="R24" s="1" t="s">
        <v>28</v>
      </c>
      <c r="S24" s="1" t="s">
        <v>46</v>
      </c>
      <c r="T24" s="1"/>
      <c r="U24" s="1"/>
      <c r="V24" s="1"/>
      <c r="W24" s="1"/>
    </row>
    <row r="25" spans="3:23" ht="15.75" customHeight="1">
      <c r="C25" s="17" t="s">
        <v>182</v>
      </c>
      <c r="D25" s="153" t="s">
        <v>183</v>
      </c>
      <c r="E25" s="154" t="s">
        <v>28</v>
      </c>
      <c r="F25" s="154" t="s">
        <v>28</v>
      </c>
      <c r="G25" s="154" t="s">
        <v>27</v>
      </c>
      <c r="H25" s="154" t="s">
        <v>27</v>
      </c>
      <c r="I25" s="154" t="s">
        <v>21</v>
      </c>
      <c r="J25" s="154" t="s">
        <v>21</v>
      </c>
      <c r="K25" s="154" t="s">
        <v>21</v>
      </c>
      <c r="L25" s="155" t="s">
        <v>21</v>
      </c>
      <c r="N25" s="285" t="s">
        <v>978</v>
      </c>
      <c r="P25" s="1" t="s">
        <v>21</v>
      </c>
      <c r="Q25" s="1" t="s">
        <v>27</v>
      </c>
      <c r="R25" s="1" t="s">
        <v>28</v>
      </c>
      <c r="S25" s="1" t="s">
        <v>46</v>
      </c>
      <c r="T25" s="1"/>
      <c r="U25" s="1"/>
      <c r="V25" s="1"/>
      <c r="W25" s="1"/>
    </row>
    <row r="26" spans="3:23" ht="15.75" customHeight="1">
      <c r="C26" s="21"/>
      <c r="E26" s="21"/>
      <c r="F26" s="21"/>
      <c r="G26" s="21"/>
      <c r="H26" s="21"/>
      <c r="I26" s="21"/>
      <c r="J26" s="21"/>
      <c r="K26" s="21"/>
      <c r="L26" s="21"/>
    </row>
    <row r="27" spans="3:23" ht="15.75" customHeight="1">
      <c r="C27" s="22" t="s">
        <v>184</v>
      </c>
      <c r="D27" s="146" t="s">
        <v>185</v>
      </c>
      <c r="E27" s="156"/>
      <c r="F27" s="156"/>
      <c r="G27" s="156"/>
      <c r="H27" s="156"/>
      <c r="I27" s="156"/>
      <c r="J27" s="156"/>
      <c r="K27" s="156"/>
      <c r="L27" s="157"/>
      <c r="N27" s="25"/>
    </row>
    <row r="28" spans="3:23" ht="15.75" customHeight="1">
      <c r="C28" s="13" t="s">
        <v>186</v>
      </c>
      <c r="D28" s="150" t="s">
        <v>187</v>
      </c>
      <c r="E28" s="151" t="s">
        <v>28</v>
      </c>
      <c r="F28" s="151" t="s">
        <v>28</v>
      </c>
      <c r="G28" s="151" t="s">
        <v>27</v>
      </c>
      <c r="H28" s="151" t="s">
        <v>46</v>
      </c>
      <c r="I28" s="151" t="s">
        <v>21</v>
      </c>
      <c r="J28" s="151" t="s">
        <v>21</v>
      </c>
      <c r="K28" s="151" t="s">
        <v>21</v>
      </c>
      <c r="L28" s="152" t="s">
        <v>21</v>
      </c>
      <c r="N28" s="282" t="s">
        <v>979</v>
      </c>
      <c r="P28" s="1" t="s">
        <v>21</v>
      </c>
      <c r="Q28" s="1" t="s">
        <v>27</v>
      </c>
      <c r="R28" s="1" t="s">
        <v>28</v>
      </c>
      <c r="S28" s="1" t="s">
        <v>46</v>
      </c>
      <c r="T28" s="1"/>
      <c r="U28" s="1"/>
      <c r="V28" s="1"/>
      <c r="W28" s="1"/>
    </row>
    <row r="29" spans="3:23" ht="15.75" customHeight="1">
      <c r="C29" s="13" t="s">
        <v>188</v>
      </c>
      <c r="D29" s="150" t="s">
        <v>189</v>
      </c>
      <c r="E29" s="151" t="s">
        <v>28</v>
      </c>
      <c r="F29" s="151" t="s">
        <v>28</v>
      </c>
      <c r="G29" s="151" t="s">
        <v>27</v>
      </c>
      <c r="H29" s="151" t="s">
        <v>28</v>
      </c>
      <c r="I29" s="151" t="s">
        <v>21</v>
      </c>
      <c r="J29" s="151" t="s">
        <v>21</v>
      </c>
      <c r="K29" s="151" t="s">
        <v>21</v>
      </c>
      <c r="L29" s="152" t="s">
        <v>21</v>
      </c>
      <c r="N29" s="16" t="s">
        <v>959</v>
      </c>
      <c r="P29" s="1" t="s">
        <v>21</v>
      </c>
      <c r="Q29" s="1" t="s">
        <v>27</v>
      </c>
      <c r="R29" s="1" t="s">
        <v>28</v>
      </c>
      <c r="S29" s="1" t="s">
        <v>46</v>
      </c>
      <c r="T29" s="1"/>
      <c r="U29" s="1"/>
      <c r="V29" s="1"/>
      <c r="W29" s="1"/>
    </row>
    <row r="30" spans="3:23" ht="15.75" customHeight="1">
      <c r="C30" s="13" t="s">
        <v>190</v>
      </c>
      <c r="D30" s="150" t="s">
        <v>191</v>
      </c>
      <c r="E30" s="151" t="s">
        <v>21</v>
      </c>
      <c r="F30" s="151" t="s">
        <v>21</v>
      </c>
      <c r="G30" s="151" t="s">
        <v>193</v>
      </c>
      <c r="H30" s="151" t="s">
        <v>193</v>
      </c>
      <c r="I30" s="151" t="s">
        <v>21</v>
      </c>
      <c r="J30" s="151" t="s">
        <v>21</v>
      </c>
      <c r="K30" s="151" t="s">
        <v>21</v>
      </c>
      <c r="L30" s="152" t="s">
        <v>21</v>
      </c>
      <c r="N30" s="16"/>
      <c r="P30" s="1" t="s">
        <v>21</v>
      </c>
      <c r="Q30" s="1" t="s">
        <v>192</v>
      </c>
      <c r="R30" s="1" t="s">
        <v>193</v>
      </c>
      <c r="S30" s="1" t="s">
        <v>46</v>
      </c>
      <c r="T30" s="1"/>
      <c r="U30" s="1"/>
      <c r="V30" s="1"/>
      <c r="W30" s="1"/>
    </row>
    <row r="31" spans="3:23" ht="15.75" customHeight="1">
      <c r="C31" s="13" t="s">
        <v>194</v>
      </c>
      <c r="D31" s="150" t="s">
        <v>195</v>
      </c>
      <c r="E31" s="151" t="s">
        <v>27</v>
      </c>
      <c r="F31" s="151" t="s">
        <v>27</v>
      </c>
      <c r="G31" s="151" t="s">
        <v>28</v>
      </c>
      <c r="H31" s="151" t="s">
        <v>28</v>
      </c>
      <c r="I31" s="151" t="s">
        <v>21</v>
      </c>
      <c r="J31" s="151" t="s">
        <v>21</v>
      </c>
      <c r="K31" s="151" t="s">
        <v>21</v>
      </c>
      <c r="L31" s="152" t="s">
        <v>21</v>
      </c>
      <c r="N31" s="16"/>
      <c r="P31" s="1" t="s">
        <v>21</v>
      </c>
      <c r="Q31" s="1" t="s">
        <v>27</v>
      </c>
      <c r="R31" s="1" t="s">
        <v>28</v>
      </c>
      <c r="S31" s="1" t="s">
        <v>46</v>
      </c>
      <c r="T31" s="1"/>
      <c r="U31" s="1"/>
      <c r="V31" s="1"/>
      <c r="W31" s="1"/>
    </row>
    <row r="32" spans="3:23" ht="15.75" customHeight="1">
      <c r="C32" s="17" t="s">
        <v>196</v>
      </c>
      <c r="D32" s="153" t="s">
        <v>197</v>
      </c>
      <c r="E32" s="154" t="s">
        <v>28</v>
      </c>
      <c r="F32" s="154" t="s">
        <v>28</v>
      </c>
      <c r="G32" s="154" t="s">
        <v>28</v>
      </c>
      <c r="H32" s="154" t="s">
        <v>28</v>
      </c>
      <c r="I32" s="154" t="s">
        <v>21</v>
      </c>
      <c r="J32" s="154" t="s">
        <v>21</v>
      </c>
      <c r="K32" s="154" t="s">
        <v>21</v>
      </c>
      <c r="L32" s="155" t="s">
        <v>21</v>
      </c>
      <c r="N32" s="20" t="s">
        <v>960</v>
      </c>
      <c r="P32" s="1" t="s">
        <v>21</v>
      </c>
      <c r="Q32" s="1" t="s">
        <v>27</v>
      </c>
      <c r="R32" s="1" t="s">
        <v>28</v>
      </c>
      <c r="S32" s="1" t="s">
        <v>46</v>
      </c>
      <c r="T32" s="1"/>
      <c r="U32" s="1"/>
      <c r="V32" s="1"/>
      <c r="W32" s="1"/>
    </row>
    <row r="33" spans="1:26" ht="15.75" customHeight="1">
      <c r="C33" s="21"/>
      <c r="D33" s="105"/>
      <c r="E33" s="21"/>
      <c r="F33" s="21"/>
      <c r="G33" s="21"/>
      <c r="H33" s="21"/>
      <c r="I33" s="21"/>
      <c r="J33" s="21"/>
      <c r="K33" s="21"/>
      <c r="L33" s="21"/>
    </row>
    <row r="34" spans="1:26" ht="15.75" customHeight="1">
      <c r="C34" s="22" t="s">
        <v>198</v>
      </c>
      <c r="D34" s="146" t="s">
        <v>199</v>
      </c>
      <c r="E34" s="158"/>
      <c r="F34" s="158"/>
      <c r="G34" s="158"/>
      <c r="H34" s="158"/>
      <c r="I34" s="158"/>
      <c r="J34" s="158"/>
      <c r="K34" s="158"/>
      <c r="L34" s="159"/>
      <c r="N34" s="25"/>
    </row>
    <row r="35" spans="1:26" ht="15.75" customHeight="1">
      <c r="C35" s="17" t="s">
        <v>198</v>
      </c>
      <c r="D35" s="153" t="s">
        <v>199</v>
      </c>
      <c r="E35" s="154" t="s">
        <v>206</v>
      </c>
      <c r="F35" s="154" t="s">
        <v>206</v>
      </c>
      <c r="G35" s="154" t="s">
        <v>203</v>
      </c>
      <c r="H35" s="154" t="s">
        <v>204</v>
      </c>
      <c r="I35" s="154" t="s">
        <v>21</v>
      </c>
      <c r="J35" s="154" t="s">
        <v>21</v>
      </c>
      <c r="K35" s="154" t="s">
        <v>21</v>
      </c>
      <c r="L35" s="155" t="s">
        <v>21</v>
      </c>
      <c r="N35" s="20"/>
      <c r="P35" s="1" t="s">
        <v>21</v>
      </c>
      <c r="Q35" s="1" t="s">
        <v>200</v>
      </c>
      <c r="R35" s="1" t="s">
        <v>201</v>
      </c>
      <c r="S35" s="1" t="s">
        <v>202</v>
      </c>
      <c r="T35" s="1" t="s">
        <v>203</v>
      </c>
      <c r="U35" s="1" t="s">
        <v>204</v>
      </c>
      <c r="V35" s="1" t="s">
        <v>205</v>
      </c>
      <c r="W35" s="1" t="s">
        <v>206</v>
      </c>
      <c r="X35" s="1" t="s">
        <v>52</v>
      </c>
    </row>
    <row r="36" spans="1:26" ht="15.75" customHeight="1">
      <c r="A36" s="29"/>
      <c r="B36" s="29"/>
      <c r="C36" s="30"/>
      <c r="D36" s="29"/>
      <c r="E36" s="30"/>
      <c r="F36" s="30"/>
      <c r="G36" s="30"/>
      <c r="H36" s="30"/>
      <c r="I36" s="30"/>
      <c r="J36" s="30"/>
      <c r="K36" s="30"/>
      <c r="L36" s="30"/>
      <c r="M36" s="29"/>
      <c r="N36" s="29"/>
      <c r="O36" s="29"/>
      <c r="P36" s="29"/>
      <c r="Q36" s="29"/>
      <c r="R36" s="29"/>
      <c r="S36" s="29"/>
      <c r="T36" s="29"/>
      <c r="U36" s="29"/>
      <c r="V36" s="29"/>
      <c r="W36" s="29"/>
      <c r="X36" s="29"/>
      <c r="Y36" s="29"/>
      <c r="Z36" s="29"/>
    </row>
    <row r="37" spans="1:26" ht="15.75" customHeight="1">
      <c r="C37" s="21"/>
      <c r="E37" s="21"/>
      <c r="F37" s="21"/>
      <c r="G37" s="21"/>
      <c r="H37" s="21"/>
      <c r="I37" s="21"/>
      <c r="J37" s="21"/>
      <c r="K37" s="21"/>
      <c r="L37" s="21"/>
    </row>
    <row r="38" spans="1:26" ht="15.75" customHeight="1">
      <c r="C38" s="21"/>
      <c r="E38" s="21"/>
      <c r="F38" s="21"/>
      <c r="G38" s="21"/>
      <c r="H38" s="21"/>
      <c r="I38" s="21"/>
      <c r="J38" s="21"/>
      <c r="K38" s="21"/>
      <c r="L38" s="21"/>
    </row>
    <row r="39" spans="1:26" ht="15.75" customHeight="1">
      <c r="C39" s="21"/>
      <c r="E39" s="21"/>
      <c r="F39" s="21"/>
      <c r="G39" s="21"/>
      <c r="H39" s="21"/>
      <c r="I39" s="21"/>
      <c r="J39" s="21"/>
      <c r="K39" s="21"/>
      <c r="L39" s="21"/>
    </row>
    <row r="40" spans="1:26" ht="15.75" customHeight="1">
      <c r="C40" s="21"/>
      <c r="E40" s="21"/>
      <c r="F40" s="21"/>
      <c r="G40" s="21"/>
      <c r="H40" s="21"/>
      <c r="I40" s="21"/>
      <c r="J40" s="21"/>
      <c r="K40" s="21"/>
      <c r="L40" s="21"/>
    </row>
    <row r="41" spans="1:26" ht="15.75" customHeight="1">
      <c r="C41" s="21"/>
      <c r="E41" s="21"/>
      <c r="F41" s="21"/>
      <c r="G41" s="21"/>
      <c r="H41" s="21"/>
      <c r="I41" s="21"/>
      <c r="J41" s="21"/>
      <c r="K41" s="21"/>
      <c r="L41" s="21"/>
    </row>
    <row r="42" spans="1:26" ht="15.75" customHeight="1">
      <c r="C42" s="21"/>
      <c r="E42" s="21"/>
      <c r="F42" s="21"/>
      <c r="G42" s="21"/>
      <c r="H42" s="21"/>
      <c r="I42" s="21"/>
      <c r="J42" s="21"/>
      <c r="K42" s="21"/>
      <c r="L42" s="21"/>
    </row>
    <row r="43" spans="1:26" ht="15.75" customHeight="1">
      <c r="C43" s="21"/>
      <c r="E43" s="21"/>
      <c r="F43" s="21"/>
      <c r="G43" s="21"/>
      <c r="H43" s="21"/>
      <c r="I43" s="21"/>
      <c r="J43" s="21"/>
      <c r="K43" s="21"/>
      <c r="L43" s="21"/>
    </row>
    <row r="44" spans="1:26" ht="15.75" customHeight="1">
      <c r="C44" s="21"/>
      <c r="E44" s="21"/>
      <c r="F44" s="21"/>
      <c r="G44" s="21"/>
      <c r="H44" s="21"/>
      <c r="I44" s="21"/>
      <c r="J44" s="21"/>
      <c r="K44" s="21"/>
      <c r="L44" s="21"/>
    </row>
    <row r="45" spans="1:26" ht="15.75" customHeight="1">
      <c r="C45" s="21"/>
      <c r="E45" s="21"/>
      <c r="F45" s="21"/>
      <c r="G45" s="21"/>
      <c r="H45" s="21"/>
      <c r="I45" s="21"/>
      <c r="J45" s="21"/>
      <c r="K45" s="21"/>
      <c r="L45" s="21"/>
    </row>
    <row r="46" spans="1:26" ht="15.75" customHeight="1">
      <c r="C46" s="21"/>
      <c r="E46" s="21"/>
      <c r="F46" s="21"/>
      <c r="G46" s="21"/>
      <c r="H46" s="21"/>
      <c r="I46" s="21"/>
      <c r="J46" s="21"/>
      <c r="K46" s="21"/>
      <c r="L46" s="21"/>
    </row>
    <row r="47" spans="1:26" ht="15.75" customHeight="1">
      <c r="C47" s="21"/>
      <c r="E47" s="21"/>
      <c r="F47" s="21"/>
      <c r="G47" s="21"/>
      <c r="H47" s="21"/>
      <c r="I47" s="21"/>
      <c r="J47" s="21"/>
      <c r="K47" s="21"/>
      <c r="L47" s="21"/>
    </row>
    <row r="48" spans="1:26" ht="15.75" customHeight="1">
      <c r="C48" s="21"/>
      <c r="E48" s="21"/>
      <c r="F48" s="21"/>
      <c r="G48" s="21"/>
      <c r="H48" s="21"/>
      <c r="I48" s="21"/>
      <c r="J48" s="21"/>
      <c r="K48" s="21"/>
      <c r="L48" s="21"/>
    </row>
    <row r="49" spans="3:12" ht="15.75" customHeight="1">
      <c r="C49" s="21"/>
      <c r="E49" s="21"/>
      <c r="F49" s="21"/>
      <c r="G49" s="21"/>
      <c r="H49" s="21"/>
      <c r="I49" s="21"/>
      <c r="J49" s="21"/>
      <c r="K49" s="21"/>
      <c r="L49" s="21"/>
    </row>
    <row r="50" spans="3:12" ht="15.75" customHeight="1">
      <c r="C50" s="21"/>
      <c r="E50" s="21"/>
      <c r="F50" s="21"/>
      <c r="G50" s="21"/>
      <c r="H50" s="21"/>
      <c r="I50" s="21"/>
      <c r="J50" s="21"/>
      <c r="K50" s="21"/>
      <c r="L50" s="21"/>
    </row>
    <row r="51" spans="3:12" ht="15.75" customHeight="1">
      <c r="C51" s="21"/>
      <c r="E51" s="21"/>
      <c r="F51" s="21"/>
      <c r="G51" s="21"/>
      <c r="H51" s="21"/>
      <c r="I51" s="21"/>
      <c r="J51" s="21"/>
      <c r="K51" s="21"/>
      <c r="L51" s="21"/>
    </row>
    <row r="52" spans="3:12" ht="15.75" customHeight="1">
      <c r="C52" s="21"/>
      <c r="E52" s="21"/>
      <c r="F52" s="21"/>
      <c r="G52" s="21"/>
      <c r="H52" s="21"/>
      <c r="I52" s="21"/>
      <c r="J52" s="21"/>
      <c r="K52" s="21"/>
      <c r="L52" s="21"/>
    </row>
    <row r="53" spans="3:12" ht="15.75" customHeight="1">
      <c r="C53" s="21"/>
      <c r="E53" s="21"/>
      <c r="F53" s="21"/>
      <c r="G53" s="21"/>
      <c r="H53" s="21"/>
      <c r="I53" s="21"/>
      <c r="J53" s="21"/>
      <c r="K53" s="21"/>
      <c r="L53" s="21"/>
    </row>
    <row r="54" spans="3:12" ht="15.75" customHeight="1">
      <c r="C54" s="21"/>
      <c r="E54" s="21"/>
      <c r="F54" s="21"/>
      <c r="G54" s="21"/>
      <c r="H54" s="21"/>
      <c r="I54" s="21"/>
      <c r="J54" s="21"/>
      <c r="K54" s="21"/>
      <c r="L54" s="21"/>
    </row>
    <row r="55" spans="3:12" ht="15.75" customHeight="1">
      <c r="C55" s="21"/>
      <c r="E55" s="21"/>
      <c r="F55" s="21"/>
      <c r="G55" s="21"/>
      <c r="H55" s="21"/>
      <c r="I55" s="21"/>
      <c r="J55" s="21"/>
      <c r="K55" s="21"/>
      <c r="L55" s="21"/>
    </row>
    <row r="56" spans="3:12" ht="15.75" customHeight="1">
      <c r="C56" s="21"/>
      <c r="E56" s="21"/>
      <c r="F56" s="21"/>
      <c r="G56" s="21"/>
      <c r="H56" s="21"/>
      <c r="I56" s="21"/>
      <c r="J56" s="21"/>
      <c r="K56" s="21"/>
      <c r="L56" s="21"/>
    </row>
    <row r="57" spans="3:12" ht="15.75" customHeight="1">
      <c r="C57" s="21"/>
      <c r="E57" s="21"/>
      <c r="F57" s="21"/>
      <c r="G57" s="21"/>
      <c r="H57" s="21"/>
      <c r="I57" s="21"/>
      <c r="J57" s="21"/>
      <c r="K57" s="21"/>
      <c r="L57" s="21"/>
    </row>
    <row r="58" spans="3:12" ht="15.75" customHeight="1">
      <c r="C58" s="21"/>
      <c r="E58" s="21"/>
      <c r="F58" s="21"/>
      <c r="G58" s="21"/>
      <c r="H58" s="21"/>
      <c r="I58" s="21"/>
      <c r="J58" s="21"/>
      <c r="K58" s="21"/>
      <c r="L58" s="21"/>
    </row>
    <row r="59" spans="3:12" ht="15.75" customHeight="1">
      <c r="C59" s="21"/>
      <c r="E59" s="21"/>
      <c r="F59" s="21"/>
      <c r="G59" s="21"/>
      <c r="H59" s="21"/>
      <c r="I59" s="21"/>
      <c r="J59" s="21"/>
      <c r="K59" s="21"/>
      <c r="L59" s="21"/>
    </row>
    <row r="60" spans="3:12" ht="15.75" customHeight="1">
      <c r="C60" s="21"/>
      <c r="E60" s="21"/>
      <c r="F60" s="21"/>
      <c r="G60" s="21"/>
      <c r="H60" s="21"/>
      <c r="I60" s="21"/>
      <c r="J60" s="21"/>
      <c r="K60" s="21"/>
      <c r="L60" s="21"/>
    </row>
    <row r="61" spans="3:12" ht="15.75" customHeight="1">
      <c r="C61" s="21"/>
      <c r="E61" s="21"/>
      <c r="F61" s="21"/>
      <c r="G61" s="21"/>
      <c r="H61" s="21"/>
      <c r="I61" s="21"/>
      <c r="J61" s="21"/>
      <c r="K61" s="21"/>
      <c r="L61" s="21"/>
    </row>
    <row r="62" spans="3:12" ht="15.75" customHeight="1">
      <c r="C62" s="21"/>
      <c r="E62" s="21"/>
      <c r="F62" s="21"/>
      <c r="G62" s="21"/>
      <c r="H62" s="21"/>
      <c r="I62" s="21"/>
      <c r="J62" s="21"/>
      <c r="K62" s="21"/>
      <c r="L62" s="21"/>
    </row>
    <row r="63" spans="3:12" ht="15.75" customHeight="1">
      <c r="C63" s="21"/>
      <c r="E63" s="21"/>
      <c r="F63" s="21"/>
      <c r="G63" s="21"/>
      <c r="H63" s="21"/>
      <c r="I63" s="21"/>
      <c r="J63" s="21"/>
      <c r="K63" s="21"/>
      <c r="L63" s="21"/>
    </row>
    <row r="64" spans="3:12" ht="15.75" customHeight="1">
      <c r="C64" s="21"/>
      <c r="E64" s="21"/>
      <c r="F64" s="21"/>
      <c r="G64" s="21"/>
      <c r="H64" s="21"/>
      <c r="I64" s="21"/>
      <c r="J64" s="21"/>
      <c r="K64" s="21"/>
      <c r="L64" s="21"/>
    </row>
    <row r="65" spans="3:12" ht="15.75" customHeight="1">
      <c r="C65" s="21"/>
      <c r="E65" s="21"/>
      <c r="F65" s="21"/>
      <c r="G65" s="21"/>
      <c r="H65" s="21"/>
      <c r="I65" s="21"/>
      <c r="J65" s="21"/>
      <c r="K65" s="21"/>
      <c r="L65" s="21"/>
    </row>
    <row r="66" spans="3:12" ht="15.75" customHeight="1">
      <c r="C66" s="21"/>
      <c r="E66" s="21"/>
      <c r="F66" s="21"/>
      <c r="G66" s="21"/>
      <c r="H66" s="21"/>
      <c r="I66" s="21"/>
      <c r="J66" s="21"/>
      <c r="K66" s="21"/>
      <c r="L66" s="21"/>
    </row>
    <row r="67" spans="3:12" ht="15.75" customHeight="1">
      <c r="C67" s="21"/>
      <c r="E67" s="21"/>
      <c r="F67" s="21"/>
      <c r="G67" s="21"/>
      <c r="H67" s="21"/>
      <c r="I67" s="21"/>
      <c r="J67" s="21"/>
      <c r="K67" s="21"/>
      <c r="L67" s="21"/>
    </row>
    <row r="68" spans="3:12" ht="15.75" customHeight="1">
      <c r="C68" s="21"/>
      <c r="E68" s="21"/>
      <c r="F68" s="21"/>
      <c r="G68" s="21"/>
      <c r="H68" s="21"/>
      <c r="I68" s="21"/>
      <c r="J68" s="21"/>
      <c r="K68" s="21"/>
      <c r="L68" s="21"/>
    </row>
    <row r="69" spans="3:12" ht="15.75" customHeight="1">
      <c r="C69" s="21"/>
      <c r="E69" s="21"/>
      <c r="F69" s="21"/>
      <c r="G69" s="21"/>
      <c r="H69" s="21"/>
      <c r="I69" s="21"/>
      <c r="J69" s="21"/>
      <c r="K69" s="21"/>
      <c r="L69" s="21"/>
    </row>
    <row r="70" spans="3:12" ht="15.75" customHeight="1">
      <c r="C70" s="21"/>
      <c r="E70" s="21"/>
      <c r="F70" s="21"/>
      <c r="G70" s="21"/>
      <c r="H70" s="21"/>
      <c r="I70" s="21"/>
      <c r="J70" s="21"/>
      <c r="K70" s="21"/>
      <c r="L70" s="21"/>
    </row>
    <row r="71" spans="3:12" ht="15.75" customHeight="1">
      <c r="C71" s="21"/>
      <c r="E71" s="21"/>
      <c r="F71" s="21"/>
      <c r="G71" s="21"/>
      <c r="H71" s="21"/>
      <c r="I71" s="21"/>
      <c r="J71" s="21"/>
      <c r="K71" s="21"/>
      <c r="L71" s="21"/>
    </row>
    <row r="72" spans="3:12" ht="15.75" customHeight="1">
      <c r="C72" s="21"/>
      <c r="E72" s="21"/>
      <c r="F72" s="21"/>
      <c r="G72" s="21"/>
      <c r="H72" s="21"/>
      <c r="I72" s="21"/>
      <c r="J72" s="21"/>
      <c r="K72" s="21"/>
      <c r="L72" s="21"/>
    </row>
    <row r="73" spans="3:12" ht="15.75" customHeight="1">
      <c r="C73" s="21"/>
      <c r="E73" s="21"/>
      <c r="F73" s="21"/>
      <c r="G73" s="21"/>
      <c r="H73" s="21"/>
      <c r="I73" s="21"/>
      <c r="J73" s="21"/>
      <c r="K73" s="21"/>
      <c r="L73" s="21"/>
    </row>
    <row r="74" spans="3:12" ht="15.75" customHeight="1">
      <c r="C74" s="21"/>
      <c r="E74" s="21"/>
      <c r="F74" s="21"/>
      <c r="G74" s="21"/>
      <c r="H74" s="21"/>
      <c r="I74" s="21"/>
      <c r="J74" s="21"/>
      <c r="K74" s="21"/>
      <c r="L74" s="21"/>
    </row>
    <row r="75" spans="3:12" ht="15.75" customHeight="1">
      <c r="C75" s="21"/>
      <c r="E75" s="21"/>
      <c r="F75" s="21"/>
      <c r="G75" s="21"/>
      <c r="H75" s="21"/>
      <c r="I75" s="21"/>
      <c r="J75" s="21"/>
      <c r="K75" s="21"/>
      <c r="L75" s="21"/>
    </row>
    <row r="76" spans="3:12" ht="15.75" customHeight="1">
      <c r="C76" s="21"/>
      <c r="E76" s="21"/>
      <c r="F76" s="21"/>
      <c r="G76" s="21"/>
      <c r="H76" s="21"/>
      <c r="I76" s="21"/>
      <c r="J76" s="21"/>
      <c r="K76" s="21"/>
      <c r="L76" s="21"/>
    </row>
    <row r="77" spans="3:12" ht="15.75" customHeight="1">
      <c r="C77" s="21"/>
      <c r="E77" s="21"/>
      <c r="F77" s="21"/>
      <c r="G77" s="21"/>
      <c r="H77" s="21"/>
      <c r="I77" s="21"/>
      <c r="J77" s="21"/>
      <c r="K77" s="21"/>
      <c r="L77" s="21"/>
    </row>
    <row r="78" spans="3:12" ht="15.75" customHeight="1">
      <c r="C78" s="21"/>
      <c r="E78" s="21"/>
      <c r="F78" s="21"/>
      <c r="G78" s="21"/>
      <c r="H78" s="21"/>
      <c r="I78" s="21"/>
      <c r="J78" s="21"/>
      <c r="K78" s="21"/>
      <c r="L78" s="21"/>
    </row>
    <row r="79" spans="3:12" ht="15.75" customHeight="1">
      <c r="C79" s="21"/>
      <c r="E79" s="21"/>
      <c r="F79" s="21"/>
      <c r="G79" s="21"/>
      <c r="H79" s="21"/>
      <c r="I79" s="21"/>
      <c r="J79" s="21"/>
      <c r="K79" s="21"/>
      <c r="L79" s="21"/>
    </row>
    <row r="80" spans="3:12" ht="15.75" customHeight="1">
      <c r="C80" s="21"/>
      <c r="E80" s="21"/>
      <c r="F80" s="21"/>
      <c r="G80" s="21"/>
      <c r="H80" s="21"/>
      <c r="I80" s="21"/>
      <c r="J80" s="21"/>
      <c r="K80" s="21"/>
      <c r="L80" s="21"/>
    </row>
    <row r="81" spans="3:12" ht="15.75" customHeight="1">
      <c r="C81" s="21"/>
      <c r="E81" s="21"/>
      <c r="F81" s="21"/>
      <c r="G81" s="21"/>
      <c r="H81" s="21"/>
      <c r="I81" s="21"/>
      <c r="J81" s="21"/>
      <c r="K81" s="21"/>
      <c r="L81" s="21"/>
    </row>
    <row r="82" spans="3:12" ht="15.75" customHeight="1">
      <c r="C82" s="21"/>
      <c r="E82" s="21"/>
      <c r="F82" s="21"/>
      <c r="G82" s="21"/>
      <c r="H82" s="21"/>
      <c r="I82" s="21"/>
      <c r="J82" s="21"/>
      <c r="K82" s="21"/>
      <c r="L82" s="21"/>
    </row>
    <row r="83" spans="3:12" ht="15.75" customHeight="1">
      <c r="C83" s="21"/>
      <c r="E83" s="21"/>
      <c r="F83" s="21"/>
      <c r="G83" s="21"/>
      <c r="H83" s="21"/>
      <c r="I83" s="21"/>
      <c r="J83" s="21"/>
      <c r="K83" s="21"/>
      <c r="L83" s="21"/>
    </row>
    <row r="84" spans="3:12" ht="15.75" customHeight="1">
      <c r="C84" s="21"/>
      <c r="E84" s="21"/>
      <c r="F84" s="21"/>
      <c r="G84" s="21"/>
      <c r="H84" s="21"/>
      <c r="I84" s="21"/>
      <c r="J84" s="21"/>
      <c r="K84" s="21"/>
      <c r="L84" s="21"/>
    </row>
    <row r="85" spans="3:12" ht="15.75" customHeight="1">
      <c r="C85" s="21"/>
      <c r="E85" s="21"/>
      <c r="F85" s="21"/>
      <c r="G85" s="21"/>
      <c r="H85" s="21"/>
      <c r="I85" s="21"/>
      <c r="J85" s="21"/>
      <c r="K85" s="21"/>
      <c r="L85" s="21"/>
    </row>
    <row r="86" spans="3:12" ht="15.75" customHeight="1">
      <c r="C86" s="21"/>
      <c r="E86" s="21"/>
      <c r="F86" s="21"/>
      <c r="G86" s="21"/>
      <c r="H86" s="21"/>
      <c r="I86" s="21"/>
      <c r="J86" s="21"/>
      <c r="K86" s="21"/>
      <c r="L86" s="21"/>
    </row>
    <row r="87" spans="3:12" ht="15.75" customHeight="1">
      <c r="C87" s="21"/>
      <c r="E87" s="21"/>
      <c r="F87" s="21"/>
      <c r="G87" s="21"/>
      <c r="H87" s="21"/>
      <c r="I87" s="21"/>
      <c r="J87" s="21"/>
      <c r="K87" s="21"/>
      <c r="L87" s="21"/>
    </row>
    <row r="88" spans="3:12" ht="15.75" customHeight="1">
      <c r="C88" s="21"/>
      <c r="E88" s="21"/>
      <c r="F88" s="21"/>
      <c r="G88" s="21"/>
      <c r="H88" s="21"/>
      <c r="I88" s="21"/>
      <c r="J88" s="21"/>
      <c r="K88" s="21"/>
      <c r="L88" s="21"/>
    </row>
    <row r="89" spans="3:12" ht="15.75" customHeight="1">
      <c r="C89" s="21"/>
      <c r="E89" s="21"/>
      <c r="F89" s="21"/>
      <c r="G89" s="21"/>
      <c r="H89" s="21"/>
      <c r="I89" s="21"/>
      <c r="J89" s="21"/>
      <c r="K89" s="21"/>
      <c r="L89" s="21"/>
    </row>
    <row r="90" spans="3:12" ht="15.75" customHeight="1">
      <c r="C90" s="21"/>
      <c r="E90" s="21"/>
      <c r="F90" s="21"/>
      <c r="G90" s="21"/>
      <c r="H90" s="21"/>
      <c r="I90" s="21"/>
      <c r="J90" s="21"/>
      <c r="K90" s="21"/>
      <c r="L90" s="21"/>
    </row>
    <row r="91" spans="3:12" ht="15.75" customHeight="1">
      <c r="C91" s="21"/>
      <c r="E91" s="21"/>
      <c r="F91" s="21"/>
      <c r="G91" s="21"/>
      <c r="H91" s="21"/>
      <c r="I91" s="21"/>
      <c r="J91" s="21"/>
      <c r="K91" s="21"/>
      <c r="L91" s="21"/>
    </row>
    <row r="92" spans="3:12" ht="15.75" customHeight="1">
      <c r="C92" s="21"/>
      <c r="E92" s="21"/>
      <c r="F92" s="21"/>
      <c r="G92" s="21"/>
      <c r="H92" s="21"/>
      <c r="I92" s="21"/>
      <c r="J92" s="21"/>
      <c r="K92" s="21"/>
      <c r="L92" s="21"/>
    </row>
    <row r="93" spans="3:12" ht="15.75" customHeight="1">
      <c r="C93" s="21"/>
      <c r="E93" s="21"/>
      <c r="F93" s="21"/>
      <c r="G93" s="21"/>
      <c r="H93" s="21"/>
      <c r="I93" s="21"/>
      <c r="J93" s="21"/>
      <c r="K93" s="21"/>
      <c r="L93" s="21"/>
    </row>
    <row r="94" spans="3:12" ht="15.75" customHeight="1">
      <c r="C94" s="21"/>
      <c r="E94" s="21"/>
      <c r="F94" s="21"/>
      <c r="G94" s="21"/>
      <c r="H94" s="21"/>
      <c r="I94" s="21"/>
      <c r="J94" s="21"/>
      <c r="K94" s="21"/>
      <c r="L94" s="21"/>
    </row>
    <row r="95" spans="3:12" ht="15.75" customHeight="1">
      <c r="C95" s="21"/>
      <c r="E95" s="21"/>
      <c r="F95" s="21"/>
      <c r="G95" s="21"/>
      <c r="H95" s="21"/>
      <c r="I95" s="21"/>
      <c r="J95" s="21"/>
      <c r="K95" s="21"/>
      <c r="L95" s="21"/>
    </row>
    <row r="96" spans="3:12" ht="15.75" customHeight="1">
      <c r="C96" s="21"/>
      <c r="E96" s="21"/>
      <c r="F96" s="21"/>
      <c r="G96" s="21"/>
      <c r="H96" s="21"/>
      <c r="I96" s="21"/>
      <c r="J96" s="21"/>
      <c r="K96" s="21"/>
      <c r="L96" s="21"/>
    </row>
    <row r="97" spans="3:12" ht="15.75" customHeight="1">
      <c r="C97" s="21"/>
      <c r="E97" s="21"/>
      <c r="F97" s="21"/>
      <c r="G97" s="21"/>
      <c r="H97" s="21"/>
      <c r="I97" s="21"/>
      <c r="J97" s="21"/>
      <c r="K97" s="21"/>
      <c r="L97" s="21"/>
    </row>
    <row r="98" spans="3:12" ht="15.75" customHeight="1">
      <c r="C98" s="21"/>
      <c r="E98" s="21"/>
      <c r="F98" s="21"/>
      <c r="G98" s="21"/>
      <c r="H98" s="21"/>
      <c r="I98" s="21"/>
      <c r="J98" s="21"/>
      <c r="K98" s="21"/>
      <c r="L98" s="21"/>
    </row>
    <row r="99" spans="3:12" ht="15.75" customHeight="1">
      <c r="C99" s="21"/>
      <c r="E99" s="21"/>
      <c r="F99" s="21"/>
      <c r="G99" s="21"/>
      <c r="H99" s="21"/>
      <c r="I99" s="21"/>
      <c r="J99" s="21"/>
      <c r="K99" s="21"/>
      <c r="L99" s="21"/>
    </row>
    <row r="100" spans="3:12" ht="15.75" customHeight="1">
      <c r="C100" s="21"/>
      <c r="E100" s="21"/>
      <c r="F100" s="21"/>
      <c r="G100" s="21"/>
      <c r="H100" s="21"/>
      <c r="I100" s="21"/>
      <c r="J100" s="21"/>
      <c r="K100" s="21"/>
      <c r="L100" s="21"/>
    </row>
    <row r="101" spans="3:12" ht="15.75" customHeight="1">
      <c r="C101" s="21"/>
      <c r="E101" s="21"/>
      <c r="F101" s="21"/>
      <c r="G101" s="21"/>
      <c r="H101" s="21"/>
      <c r="I101" s="21"/>
      <c r="J101" s="21"/>
      <c r="K101" s="21"/>
      <c r="L101" s="21"/>
    </row>
    <row r="102" spans="3:12" ht="15.75" customHeight="1">
      <c r="C102" s="21"/>
      <c r="E102" s="21"/>
      <c r="F102" s="21"/>
      <c r="G102" s="21"/>
      <c r="H102" s="21"/>
      <c r="I102" s="21"/>
      <c r="J102" s="21"/>
      <c r="K102" s="21"/>
      <c r="L102" s="21"/>
    </row>
    <row r="103" spans="3:12" ht="15.75" customHeight="1">
      <c r="C103" s="21"/>
      <c r="E103" s="21"/>
      <c r="F103" s="21"/>
      <c r="G103" s="21"/>
      <c r="H103" s="21"/>
      <c r="I103" s="21"/>
      <c r="J103" s="21"/>
      <c r="K103" s="21"/>
      <c r="L103" s="21"/>
    </row>
    <row r="104" spans="3:12" ht="15.75" customHeight="1">
      <c r="C104" s="21"/>
      <c r="E104" s="21"/>
      <c r="F104" s="21"/>
      <c r="G104" s="21"/>
      <c r="H104" s="21"/>
      <c r="I104" s="21"/>
      <c r="J104" s="21"/>
      <c r="K104" s="21"/>
      <c r="L104" s="21"/>
    </row>
    <row r="105" spans="3:12" ht="15.75" customHeight="1">
      <c r="C105" s="21"/>
      <c r="E105" s="21"/>
      <c r="F105" s="21"/>
      <c r="G105" s="21"/>
      <c r="H105" s="21"/>
      <c r="I105" s="21"/>
      <c r="J105" s="21"/>
      <c r="K105" s="21"/>
      <c r="L105" s="21"/>
    </row>
    <row r="106" spans="3:12" ht="15.75" customHeight="1">
      <c r="C106" s="21"/>
      <c r="E106" s="21"/>
      <c r="F106" s="21"/>
      <c r="G106" s="21"/>
      <c r="H106" s="21"/>
      <c r="I106" s="21"/>
      <c r="J106" s="21"/>
      <c r="K106" s="21"/>
      <c r="L106" s="21"/>
    </row>
    <row r="107" spans="3:12" ht="15.75" customHeight="1">
      <c r="C107" s="21"/>
      <c r="E107" s="21"/>
      <c r="F107" s="21"/>
      <c r="G107" s="21"/>
      <c r="H107" s="21"/>
      <c r="I107" s="21"/>
      <c r="J107" s="21"/>
      <c r="K107" s="21"/>
      <c r="L107" s="21"/>
    </row>
    <row r="108" spans="3:12" ht="15.75" customHeight="1">
      <c r="C108" s="21"/>
      <c r="E108" s="21"/>
      <c r="F108" s="21"/>
      <c r="G108" s="21"/>
      <c r="H108" s="21"/>
      <c r="I108" s="21"/>
      <c r="J108" s="21"/>
      <c r="K108" s="21"/>
      <c r="L108" s="21"/>
    </row>
    <row r="109" spans="3:12" ht="15.75" customHeight="1">
      <c r="C109" s="21"/>
      <c r="E109" s="21"/>
      <c r="F109" s="21"/>
      <c r="G109" s="21"/>
      <c r="H109" s="21"/>
      <c r="I109" s="21"/>
      <c r="J109" s="21"/>
      <c r="K109" s="21"/>
      <c r="L109" s="21"/>
    </row>
    <row r="110" spans="3:12" ht="15.75" customHeight="1">
      <c r="C110" s="21"/>
      <c r="E110" s="21"/>
      <c r="F110" s="21"/>
      <c r="G110" s="21"/>
      <c r="H110" s="21"/>
      <c r="I110" s="21"/>
      <c r="J110" s="21"/>
      <c r="K110" s="21"/>
      <c r="L110" s="21"/>
    </row>
    <row r="111" spans="3:12" ht="15.75" customHeight="1">
      <c r="C111" s="21"/>
      <c r="E111" s="21"/>
      <c r="F111" s="21"/>
      <c r="G111" s="21"/>
      <c r="H111" s="21"/>
      <c r="I111" s="21"/>
      <c r="J111" s="21"/>
      <c r="K111" s="21"/>
      <c r="L111" s="21"/>
    </row>
    <row r="112" spans="3:12" ht="15.75" customHeight="1">
      <c r="C112" s="21"/>
      <c r="E112" s="21"/>
      <c r="F112" s="21"/>
      <c r="G112" s="21"/>
      <c r="H112" s="21"/>
      <c r="I112" s="21"/>
      <c r="J112" s="21"/>
      <c r="K112" s="21"/>
      <c r="L112" s="21"/>
    </row>
    <row r="113" spans="3:12" ht="15.75" customHeight="1">
      <c r="C113" s="21"/>
      <c r="E113" s="21"/>
      <c r="F113" s="21"/>
      <c r="G113" s="21"/>
      <c r="H113" s="21"/>
      <c r="I113" s="21"/>
      <c r="J113" s="21"/>
      <c r="K113" s="21"/>
      <c r="L113" s="21"/>
    </row>
    <row r="114" spans="3:12" ht="15.75" customHeight="1">
      <c r="C114" s="21"/>
      <c r="E114" s="21"/>
      <c r="F114" s="21"/>
      <c r="G114" s="21"/>
      <c r="H114" s="21"/>
      <c r="I114" s="21"/>
      <c r="J114" s="21"/>
      <c r="K114" s="21"/>
      <c r="L114" s="21"/>
    </row>
    <row r="115" spans="3:12" ht="15.75" customHeight="1">
      <c r="C115" s="21"/>
      <c r="E115" s="21"/>
      <c r="F115" s="21"/>
      <c r="G115" s="21"/>
      <c r="H115" s="21"/>
      <c r="I115" s="21"/>
      <c r="J115" s="21"/>
      <c r="K115" s="21"/>
      <c r="L115" s="21"/>
    </row>
    <row r="116" spans="3:12" ht="15.75" customHeight="1">
      <c r="C116" s="21"/>
      <c r="E116" s="21"/>
      <c r="F116" s="21"/>
      <c r="G116" s="21"/>
      <c r="H116" s="21"/>
      <c r="I116" s="21"/>
      <c r="J116" s="21"/>
      <c r="K116" s="21"/>
      <c r="L116" s="21"/>
    </row>
    <row r="117" spans="3:12" ht="15.75" customHeight="1">
      <c r="C117" s="21"/>
      <c r="E117" s="21"/>
      <c r="F117" s="21"/>
      <c r="G117" s="21"/>
      <c r="H117" s="21"/>
      <c r="I117" s="21"/>
      <c r="J117" s="21"/>
      <c r="K117" s="21"/>
      <c r="L117" s="21"/>
    </row>
    <row r="118" spans="3:12" ht="15.75" customHeight="1">
      <c r="C118" s="21"/>
      <c r="E118" s="21"/>
      <c r="F118" s="21"/>
      <c r="G118" s="21"/>
      <c r="H118" s="21"/>
      <c r="I118" s="21"/>
      <c r="J118" s="21"/>
      <c r="K118" s="21"/>
      <c r="L118" s="21"/>
    </row>
    <row r="119" spans="3:12" ht="15.75" customHeight="1">
      <c r="C119" s="21"/>
      <c r="E119" s="21"/>
      <c r="F119" s="21"/>
      <c r="G119" s="21"/>
      <c r="H119" s="21"/>
      <c r="I119" s="21"/>
      <c r="J119" s="21"/>
      <c r="K119" s="21"/>
      <c r="L119" s="21"/>
    </row>
    <row r="120" spans="3:12" ht="15.75" customHeight="1">
      <c r="C120" s="21"/>
      <c r="E120" s="21"/>
      <c r="F120" s="21"/>
      <c r="G120" s="21"/>
      <c r="H120" s="21"/>
      <c r="I120" s="21"/>
      <c r="J120" s="21"/>
      <c r="K120" s="21"/>
      <c r="L120" s="21"/>
    </row>
    <row r="121" spans="3:12" ht="15.75" customHeight="1">
      <c r="C121" s="21"/>
      <c r="E121" s="21"/>
      <c r="F121" s="21"/>
      <c r="G121" s="21"/>
      <c r="H121" s="21"/>
      <c r="I121" s="21"/>
      <c r="J121" s="21"/>
      <c r="K121" s="21"/>
      <c r="L121" s="21"/>
    </row>
    <row r="122" spans="3:12" ht="15.75" customHeight="1">
      <c r="C122" s="21"/>
      <c r="E122" s="21"/>
      <c r="F122" s="21"/>
      <c r="G122" s="21"/>
      <c r="H122" s="21"/>
      <c r="I122" s="21"/>
      <c r="J122" s="21"/>
      <c r="K122" s="21"/>
      <c r="L122" s="21"/>
    </row>
    <row r="123" spans="3:12" ht="15.75" customHeight="1">
      <c r="C123" s="21"/>
      <c r="E123" s="21"/>
      <c r="F123" s="21"/>
      <c r="G123" s="21"/>
      <c r="H123" s="21"/>
      <c r="I123" s="21"/>
      <c r="J123" s="21"/>
      <c r="K123" s="21"/>
      <c r="L123" s="21"/>
    </row>
    <row r="124" spans="3:12" ht="15.75" customHeight="1">
      <c r="C124" s="21"/>
      <c r="E124" s="21"/>
      <c r="F124" s="21"/>
      <c r="G124" s="21"/>
      <c r="H124" s="21"/>
      <c r="I124" s="21"/>
      <c r="J124" s="21"/>
      <c r="K124" s="21"/>
      <c r="L124" s="21"/>
    </row>
    <row r="125" spans="3:12" ht="15.75" customHeight="1">
      <c r="C125" s="21"/>
      <c r="E125" s="21"/>
      <c r="F125" s="21"/>
      <c r="G125" s="21"/>
      <c r="H125" s="21"/>
      <c r="I125" s="21"/>
      <c r="J125" s="21"/>
      <c r="K125" s="21"/>
      <c r="L125" s="21"/>
    </row>
    <row r="126" spans="3:12" ht="15.75" customHeight="1">
      <c r="C126" s="21"/>
      <c r="E126" s="21"/>
      <c r="F126" s="21"/>
      <c r="G126" s="21"/>
      <c r="H126" s="21"/>
      <c r="I126" s="21"/>
      <c r="J126" s="21"/>
      <c r="K126" s="21"/>
      <c r="L126" s="21"/>
    </row>
    <row r="127" spans="3:12" ht="15.75" customHeight="1">
      <c r="C127" s="21"/>
      <c r="E127" s="21"/>
      <c r="F127" s="21"/>
      <c r="G127" s="21"/>
      <c r="H127" s="21"/>
      <c r="I127" s="21"/>
      <c r="J127" s="21"/>
      <c r="K127" s="21"/>
      <c r="L127" s="21"/>
    </row>
    <row r="128" spans="3:12" ht="15.75" customHeight="1">
      <c r="C128" s="21"/>
      <c r="E128" s="21"/>
      <c r="F128" s="21"/>
      <c r="G128" s="21"/>
      <c r="H128" s="21"/>
      <c r="I128" s="21"/>
      <c r="J128" s="21"/>
      <c r="K128" s="21"/>
      <c r="L128" s="21"/>
    </row>
    <row r="129" spans="3:12" ht="15.75" customHeight="1">
      <c r="C129" s="21"/>
      <c r="E129" s="21"/>
      <c r="F129" s="21"/>
      <c r="G129" s="21"/>
      <c r="H129" s="21"/>
      <c r="I129" s="21"/>
      <c r="J129" s="21"/>
      <c r="K129" s="21"/>
      <c r="L129" s="21"/>
    </row>
    <row r="130" spans="3:12" ht="15.75" customHeight="1">
      <c r="C130" s="21"/>
      <c r="E130" s="21"/>
      <c r="F130" s="21"/>
      <c r="G130" s="21"/>
      <c r="H130" s="21"/>
      <c r="I130" s="21"/>
      <c r="J130" s="21"/>
      <c r="K130" s="21"/>
      <c r="L130" s="21"/>
    </row>
    <row r="131" spans="3:12" ht="15.75" customHeight="1">
      <c r="C131" s="21"/>
      <c r="E131" s="21"/>
      <c r="F131" s="21"/>
      <c r="G131" s="21"/>
      <c r="H131" s="21"/>
      <c r="I131" s="21"/>
      <c r="J131" s="21"/>
      <c r="K131" s="21"/>
      <c r="L131" s="21"/>
    </row>
    <row r="132" spans="3:12" ht="15.75" customHeight="1">
      <c r="C132" s="21"/>
      <c r="E132" s="21"/>
      <c r="F132" s="21"/>
      <c r="G132" s="21"/>
      <c r="H132" s="21"/>
      <c r="I132" s="21"/>
      <c r="J132" s="21"/>
      <c r="K132" s="21"/>
      <c r="L132" s="21"/>
    </row>
    <row r="133" spans="3:12" ht="15.75" customHeight="1">
      <c r="C133" s="21"/>
      <c r="E133" s="21"/>
      <c r="F133" s="21"/>
      <c r="G133" s="21"/>
      <c r="H133" s="21"/>
      <c r="I133" s="21"/>
      <c r="J133" s="21"/>
      <c r="K133" s="21"/>
      <c r="L133" s="21"/>
    </row>
    <row r="134" spans="3:12" ht="15.75" customHeight="1">
      <c r="C134" s="21"/>
      <c r="E134" s="21"/>
      <c r="F134" s="21"/>
      <c r="G134" s="21"/>
      <c r="H134" s="21"/>
      <c r="I134" s="21"/>
      <c r="J134" s="21"/>
      <c r="K134" s="21"/>
      <c r="L134" s="21"/>
    </row>
    <row r="135" spans="3:12" ht="15.75" customHeight="1">
      <c r="C135" s="21"/>
      <c r="E135" s="21"/>
      <c r="F135" s="21"/>
      <c r="G135" s="21"/>
      <c r="H135" s="21"/>
      <c r="I135" s="21"/>
      <c r="J135" s="21"/>
      <c r="K135" s="21"/>
      <c r="L135" s="21"/>
    </row>
    <row r="136" spans="3:12" ht="15.75" customHeight="1">
      <c r="C136" s="21"/>
      <c r="E136" s="21"/>
      <c r="F136" s="21"/>
      <c r="G136" s="21"/>
      <c r="H136" s="21"/>
      <c r="I136" s="21"/>
      <c r="J136" s="21"/>
      <c r="K136" s="21"/>
      <c r="L136" s="21"/>
    </row>
    <row r="137" spans="3:12" ht="15.75" customHeight="1">
      <c r="C137" s="21"/>
      <c r="E137" s="21"/>
      <c r="F137" s="21"/>
      <c r="G137" s="21"/>
      <c r="H137" s="21"/>
      <c r="I137" s="21"/>
      <c r="J137" s="21"/>
      <c r="K137" s="21"/>
      <c r="L137" s="21"/>
    </row>
    <row r="138" spans="3:12" ht="15.75" customHeight="1">
      <c r="C138" s="21"/>
      <c r="E138" s="21"/>
      <c r="F138" s="21"/>
      <c r="G138" s="21"/>
      <c r="H138" s="21"/>
      <c r="I138" s="21"/>
      <c r="J138" s="21"/>
      <c r="K138" s="21"/>
      <c r="L138" s="21"/>
    </row>
    <row r="139" spans="3:12" ht="15.75" customHeight="1">
      <c r="C139" s="21"/>
      <c r="E139" s="21"/>
      <c r="F139" s="21"/>
      <c r="G139" s="21"/>
      <c r="H139" s="21"/>
      <c r="I139" s="21"/>
      <c r="J139" s="21"/>
      <c r="K139" s="21"/>
      <c r="L139" s="21"/>
    </row>
    <row r="140" spans="3:12" ht="15.75" customHeight="1">
      <c r="C140" s="21"/>
      <c r="E140" s="21"/>
      <c r="F140" s="21"/>
      <c r="G140" s="21"/>
      <c r="H140" s="21"/>
      <c r="I140" s="21"/>
      <c r="J140" s="21"/>
      <c r="K140" s="21"/>
      <c r="L140" s="21"/>
    </row>
    <row r="141" spans="3:12" ht="15.75" customHeight="1">
      <c r="C141" s="21"/>
      <c r="E141" s="21"/>
      <c r="F141" s="21"/>
      <c r="G141" s="21"/>
      <c r="H141" s="21"/>
      <c r="I141" s="21"/>
      <c r="J141" s="21"/>
      <c r="K141" s="21"/>
      <c r="L141" s="21"/>
    </row>
    <row r="142" spans="3:12" ht="15.75" customHeight="1">
      <c r="C142" s="21"/>
      <c r="E142" s="21"/>
      <c r="F142" s="21"/>
      <c r="G142" s="21"/>
      <c r="H142" s="21"/>
      <c r="I142" s="21"/>
      <c r="J142" s="21"/>
      <c r="K142" s="21"/>
      <c r="L142" s="21"/>
    </row>
    <row r="143" spans="3:12" ht="15.75" customHeight="1">
      <c r="C143" s="21"/>
      <c r="E143" s="21"/>
      <c r="F143" s="21"/>
      <c r="G143" s="21"/>
      <c r="H143" s="21"/>
      <c r="I143" s="21"/>
      <c r="J143" s="21"/>
      <c r="K143" s="21"/>
      <c r="L143" s="21"/>
    </row>
    <row r="144" spans="3:12" ht="15.75" customHeight="1">
      <c r="C144" s="21"/>
      <c r="E144" s="21"/>
      <c r="F144" s="21"/>
      <c r="G144" s="21"/>
      <c r="H144" s="21"/>
      <c r="I144" s="21"/>
      <c r="J144" s="21"/>
      <c r="K144" s="21"/>
      <c r="L144" s="21"/>
    </row>
    <row r="145" spans="3:12" ht="15.75" customHeight="1">
      <c r="C145" s="21"/>
      <c r="E145" s="21"/>
      <c r="F145" s="21"/>
      <c r="G145" s="21"/>
      <c r="H145" s="21"/>
      <c r="I145" s="21"/>
      <c r="J145" s="21"/>
      <c r="K145" s="21"/>
      <c r="L145" s="21"/>
    </row>
    <row r="146" spans="3:12" ht="15.75" customHeight="1">
      <c r="C146" s="21"/>
      <c r="E146" s="21"/>
      <c r="F146" s="21"/>
      <c r="G146" s="21"/>
      <c r="H146" s="21"/>
      <c r="I146" s="21"/>
      <c r="J146" s="21"/>
      <c r="K146" s="21"/>
      <c r="L146" s="21"/>
    </row>
    <row r="147" spans="3:12" ht="15.75" customHeight="1">
      <c r="C147" s="21"/>
      <c r="E147" s="21"/>
      <c r="F147" s="21"/>
      <c r="G147" s="21"/>
      <c r="H147" s="21"/>
      <c r="I147" s="21"/>
      <c r="J147" s="21"/>
      <c r="K147" s="21"/>
      <c r="L147" s="21"/>
    </row>
    <row r="148" spans="3:12" ht="15.75" customHeight="1">
      <c r="C148" s="21"/>
      <c r="E148" s="21"/>
      <c r="F148" s="21"/>
      <c r="G148" s="21"/>
      <c r="H148" s="21"/>
      <c r="I148" s="21"/>
      <c r="J148" s="21"/>
      <c r="K148" s="21"/>
      <c r="L148" s="21"/>
    </row>
    <row r="149" spans="3:12" ht="15.75" customHeight="1">
      <c r="C149" s="21"/>
      <c r="E149" s="21"/>
      <c r="F149" s="21"/>
      <c r="G149" s="21"/>
      <c r="H149" s="21"/>
      <c r="I149" s="21"/>
      <c r="J149" s="21"/>
      <c r="K149" s="21"/>
      <c r="L149" s="21"/>
    </row>
    <row r="150" spans="3:12" ht="15.75" customHeight="1">
      <c r="C150" s="21"/>
      <c r="E150" s="21"/>
      <c r="F150" s="21"/>
      <c r="G150" s="21"/>
      <c r="H150" s="21"/>
      <c r="I150" s="21"/>
      <c r="J150" s="21"/>
      <c r="K150" s="21"/>
      <c r="L150" s="21"/>
    </row>
    <row r="151" spans="3:12" ht="15.75" customHeight="1">
      <c r="C151" s="21"/>
      <c r="E151" s="21"/>
      <c r="F151" s="21"/>
      <c r="G151" s="21"/>
      <c r="H151" s="21"/>
      <c r="I151" s="21"/>
      <c r="J151" s="21"/>
      <c r="K151" s="21"/>
      <c r="L151" s="21"/>
    </row>
    <row r="152" spans="3:12" ht="15.75" customHeight="1">
      <c r="C152" s="21"/>
      <c r="E152" s="21"/>
      <c r="F152" s="21"/>
      <c r="G152" s="21"/>
      <c r="H152" s="21"/>
      <c r="I152" s="21"/>
      <c r="J152" s="21"/>
      <c r="K152" s="21"/>
      <c r="L152" s="21"/>
    </row>
    <row r="153" spans="3:12" ht="15.75" customHeight="1">
      <c r="C153" s="21"/>
      <c r="E153" s="21"/>
      <c r="F153" s="21"/>
      <c r="G153" s="21"/>
      <c r="H153" s="21"/>
      <c r="I153" s="21"/>
      <c r="J153" s="21"/>
      <c r="K153" s="21"/>
      <c r="L153" s="21"/>
    </row>
    <row r="154" spans="3:12" ht="15.75" customHeight="1">
      <c r="C154" s="21"/>
      <c r="E154" s="21"/>
      <c r="F154" s="21"/>
      <c r="G154" s="21"/>
      <c r="H154" s="21"/>
      <c r="I154" s="21"/>
      <c r="J154" s="21"/>
      <c r="K154" s="21"/>
      <c r="L154" s="21"/>
    </row>
    <row r="155" spans="3:12" ht="15.75" customHeight="1">
      <c r="C155" s="21"/>
      <c r="E155" s="21"/>
      <c r="F155" s="21"/>
      <c r="G155" s="21"/>
      <c r="H155" s="21"/>
      <c r="I155" s="21"/>
      <c r="J155" s="21"/>
      <c r="K155" s="21"/>
      <c r="L155" s="21"/>
    </row>
    <row r="156" spans="3:12" ht="15.75" customHeight="1">
      <c r="C156" s="21"/>
      <c r="E156" s="21"/>
      <c r="F156" s="21"/>
      <c r="G156" s="21"/>
      <c r="H156" s="21"/>
      <c r="I156" s="21"/>
      <c r="J156" s="21"/>
      <c r="K156" s="21"/>
      <c r="L156" s="21"/>
    </row>
    <row r="157" spans="3:12" ht="15.75" customHeight="1">
      <c r="C157" s="21"/>
      <c r="E157" s="21"/>
      <c r="F157" s="21"/>
      <c r="G157" s="21"/>
      <c r="H157" s="21"/>
      <c r="I157" s="21"/>
      <c r="J157" s="21"/>
      <c r="K157" s="21"/>
      <c r="L157" s="21"/>
    </row>
    <row r="158" spans="3:12" ht="15.75" customHeight="1">
      <c r="C158" s="21"/>
      <c r="E158" s="21"/>
      <c r="F158" s="21"/>
      <c r="G158" s="21"/>
      <c r="H158" s="21"/>
      <c r="I158" s="21"/>
      <c r="J158" s="21"/>
      <c r="K158" s="21"/>
      <c r="L158" s="21"/>
    </row>
    <row r="159" spans="3:12" ht="15.75" customHeight="1">
      <c r="C159" s="21"/>
      <c r="E159" s="21"/>
      <c r="F159" s="21"/>
      <c r="G159" s="21"/>
      <c r="H159" s="21"/>
      <c r="I159" s="21"/>
      <c r="J159" s="21"/>
      <c r="K159" s="21"/>
      <c r="L159" s="21"/>
    </row>
    <row r="160" spans="3:12" ht="15.75" customHeight="1">
      <c r="C160" s="21"/>
      <c r="E160" s="21"/>
      <c r="F160" s="21"/>
      <c r="G160" s="21"/>
      <c r="H160" s="21"/>
      <c r="I160" s="21"/>
      <c r="J160" s="21"/>
      <c r="K160" s="21"/>
      <c r="L160" s="21"/>
    </row>
    <row r="161" spans="3:12" ht="15.75" customHeight="1">
      <c r="C161" s="21"/>
      <c r="E161" s="21"/>
      <c r="F161" s="21"/>
      <c r="G161" s="21"/>
      <c r="H161" s="21"/>
      <c r="I161" s="21"/>
      <c r="J161" s="21"/>
      <c r="K161" s="21"/>
      <c r="L161" s="21"/>
    </row>
    <row r="162" spans="3:12" ht="15.75" customHeight="1">
      <c r="C162" s="21"/>
      <c r="E162" s="21"/>
      <c r="F162" s="21"/>
      <c r="G162" s="21"/>
      <c r="H162" s="21"/>
      <c r="I162" s="21"/>
      <c r="J162" s="21"/>
      <c r="K162" s="21"/>
      <c r="L162" s="21"/>
    </row>
    <row r="163" spans="3:12" ht="15.75" customHeight="1">
      <c r="C163" s="21"/>
      <c r="E163" s="21"/>
      <c r="F163" s="21"/>
      <c r="G163" s="21"/>
      <c r="H163" s="21"/>
      <c r="I163" s="21"/>
      <c r="J163" s="21"/>
      <c r="K163" s="21"/>
      <c r="L163" s="21"/>
    </row>
    <row r="164" spans="3:12" ht="15.75" customHeight="1">
      <c r="C164" s="21"/>
      <c r="E164" s="21"/>
      <c r="F164" s="21"/>
      <c r="G164" s="21"/>
      <c r="H164" s="21"/>
      <c r="I164" s="21"/>
      <c r="J164" s="21"/>
      <c r="K164" s="21"/>
      <c r="L164" s="21"/>
    </row>
    <row r="165" spans="3:12" ht="15.75" customHeight="1">
      <c r="C165" s="21"/>
      <c r="E165" s="21"/>
      <c r="F165" s="21"/>
      <c r="G165" s="21"/>
      <c r="H165" s="21"/>
      <c r="I165" s="21"/>
      <c r="J165" s="21"/>
      <c r="K165" s="21"/>
      <c r="L165" s="21"/>
    </row>
    <row r="166" spans="3:12" ht="15.75" customHeight="1">
      <c r="C166" s="21"/>
      <c r="E166" s="21"/>
      <c r="F166" s="21"/>
      <c r="G166" s="21"/>
      <c r="H166" s="21"/>
      <c r="I166" s="21"/>
      <c r="J166" s="21"/>
      <c r="K166" s="21"/>
      <c r="L166" s="21"/>
    </row>
    <row r="167" spans="3:12" ht="15.75" customHeight="1">
      <c r="C167" s="21"/>
      <c r="E167" s="21"/>
      <c r="F167" s="21"/>
      <c r="G167" s="21"/>
      <c r="H167" s="21"/>
      <c r="I167" s="21"/>
      <c r="J167" s="21"/>
      <c r="K167" s="21"/>
      <c r="L167" s="21"/>
    </row>
    <row r="168" spans="3:12" ht="15.75" customHeight="1">
      <c r="C168" s="21"/>
      <c r="E168" s="21"/>
      <c r="F168" s="21"/>
      <c r="G168" s="21"/>
      <c r="H168" s="21"/>
      <c r="I168" s="21"/>
      <c r="J168" s="21"/>
      <c r="K168" s="21"/>
      <c r="L168" s="21"/>
    </row>
    <row r="169" spans="3:12" ht="15.75" customHeight="1">
      <c r="C169" s="21"/>
      <c r="E169" s="21"/>
      <c r="F169" s="21"/>
      <c r="G169" s="21"/>
      <c r="H169" s="21"/>
      <c r="I169" s="21"/>
      <c r="J169" s="21"/>
      <c r="K169" s="21"/>
      <c r="L169" s="21"/>
    </row>
    <row r="170" spans="3:12" ht="15.75" customHeight="1">
      <c r="C170" s="21"/>
      <c r="E170" s="21"/>
      <c r="F170" s="21"/>
      <c r="G170" s="21"/>
      <c r="H170" s="21"/>
      <c r="I170" s="21"/>
      <c r="J170" s="21"/>
      <c r="K170" s="21"/>
      <c r="L170" s="21"/>
    </row>
    <row r="171" spans="3:12" ht="15.75" customHeight="1">
      <c r="C171" s="21"/>
      <c r="E171" s="21"/>
      <c r="F171" s="21"/>
      <c r="G171" s="21"/>
      <c r="H171" s="21"/>
      <c r="I171" s="21"/>
      <c r="J171" s="21"/>
      <c r="K171" s="21"/>
      <c r="L171" s="21"/>
    </row>
    <row r="172" spans="3:12" ht="15.75" customHeight="1">
      <c r="C172" s="21"/>
      <c r="E172" s="21"/>
      <c r="F172" s="21"/>
      <c r="G172" s="21"/>
      <c r="H172" s="21"/>
      <c r="I172" s="21"/>
      <c r="J172" s="21"/>
      <c r="K172" s="21"/>
      <c r="L172" s="21"/>
    </row>
    <row r="173" spans="3:12" ht="15.75" customHeight="1">
      <c r="C173" s="21"/>
      <c r="E173" s="21"/>
      <c r="F173" s="21"/>
      <c r="G173" s="21"/>
      <c r="H173" s="21"/>
      <c r="I173" s="21"/>
      <c r="J173" s="21"/>
      <c r="K173" s="21"/>
      <c r="L173" s="21"/>
    </row>
    <row r="174" spans="3:12" ht="15.75" customHeight="1">
      <c r="C174" s="21"/>
      <c r="E174" s="21"/>
      <c r="F174" s="21"/>
      <c r="G174" s="21"/>
      <c r="H174" s="21"/>
      <c r="I174" s="21"/>
      <c r="J174" s="21"/>
      <c r="K174" s="21"/>
      <c r="L174" s="21"/>
    </row>
    <row r="175" spans="3:12" ht="15.75" customHeight="1">
      <c r="C175" s="21"/>
      <c r="E175" s="21"/>
      <c r="F175" s="21"/>
      <c r="G175" s="21"/>
      <c r="H175" s="21"/>
      <c r="I175" s="21"/>
      <c r="J175" s="21"/>
      <c r="K175" s="21"/>
      <c r="L175" s="21"/>
    </row>
    <row r="176" spans="3:12" ht="15.75" customHeight="1">
      <c r="C176" s="21"/>
      <c r="E176" s="21"/>
      <c r="F176" s="21"/>
      <c r="G176" s="21"/>
      <c r="H176" s="21"/>
      <c r="I176" s="21"/>
      <c r="J176" s="21"/>
      <c r="K176" s="21"/>
      <c r="L176" s="21"/>
    </row>
    <row r="177" spans="3:12" ht="15.75" customHeight="1">
      <c r="C177" s="21"/>
      <c r="E177" s="21"/>
      <c r="F177" s="21"/>
      <c r="G177" s="21"/>
      <c r="H177" s="21"/>
      <c r="I177" s="21"/>
      <c r="J177" s="21"/>
      <c r="K177" s="21"/>
      <c r="L177" s="21"/>
    </row>
    <row r="178" spans="3:12" ht="15.75" customHeight="1">
      <c r="C178" s="21"/>
      <c r="E178" s="21"/>
      <c r="F178" s="21"/>
      <c r="G178" s="21"/>
      <c r="H178" s="21"/>
      <c r="I178" s="21"/>
      <c r="J178" s="21"/>
      <c r="K178" s="21"/>
      <c r="L178" s="21"/>
    </row>
    <row r="179" spans="3:12" ht="15.75" customHeight="1">
      <c r="C179" s="21"/>
      <c r="E179" s="21"/>
      <c r="F179" s="21"/>
      <c r="G179" s="21"/>
      <c r="H179" s="21"/>
      <c r="I179" s="21"/>
      <c r="J179" s="21"/>
      <c r="K179" s="21"/>
      <c r="L179" s="21"/>
    </row>
    <row r="180" spans="3:12" ht="15.75" customHeight="1">
      <c r="C180" s="21"/>
      <c r="E180" s="21"/>
      <c r="F180" s="21"/>
      <c r="G180" s="21"/>
      <c r="H180" s="21"/>
      <c r="I180" s="21"/>
      <c r="J180" s="21"/>
      <c r="K180" s="21"/>
      <c r="L180" s="21"/>
    </row>
    <row r="181" spans="3:12" ht="15.75" customHeight="1">
      <c r="C181" s="21"/>
      <c r="E181" s="21"/>
      <c r="F181" s="21"/>
      <c r="G181" s="21"/>
      <c r="H181" s="21"/>
      <c r="I181" s="21"/>
      <c r="J181" s="21"/>
      <c r="K181" s="21"/>
      <c r="L181" s="21"/>
    </row>
    <row r="182" spans="3:12" ht="15.75" customHeight="1">
      <c r="C182" s="21"/>
      <c r="E182" s="21"/>
      <c r="F182" s="21"/>
      <c r="G182" s="21"/>
      <c r="H182" s="21"/>
      <c r="I182" s="21"/>
      <c r="J182" s="21"/>
      <c r="K182" s="21"/>
      <c r="L182" s="21"/>
    </row>
    <row r="183" spans="3:12" ht="15.75" customHeight="1">
      <c r="C183" s="21"/>
      <c r="E183" s="21"/>
      <c r="F183" s="21"/>
      <c r="G183" s="21"/>
      <c r="H183" s="21"/>
      <c r="I183" s="21"/>
      <c r="J183" s="21"/>
      <c r="K183" s="21"/>
      <c r="L183" s="21"/>
    </row>
    <row r="184" spans="3:12" ht="15.75" customHeight="1">
      <c r="C184" s="21"/>
      <c r="E184" s="21"/>
      <c r="F184" s="21"/>
      <c r="G184" s="21"/>
      <c r="H184" s="21"/>
      <c r="I184" s="21"/>
      <c r="J184" s="21"/>
      <c r="K184" s="21"/>
      <c r="L184" s="21"/>
    </row>
    <row r="185" spans="3:12" ht="15.75" customHeight="1">
      <c r="C185" s="21"/>
      <c r="E185" s="21"/>
      <c r="F185" s="21"/>
      <c r="G185" s="21"/>
      <c r="H185" s="21"/>
      <c r="I185" s="21"/>
      <c r="J185" s="21"/>
      <c r="K185" s="21"/>
      <c r="L185" s="21"/>
    </row>
    <row r="186" spans="3:12" ht="15.75" customHeight="1">
      <c r="C186" s="21"/>
      <c r="E186" s="21"/>
      <c r="F186" s="21"/>
      <c r="G186" s="21"/>
      <c r="H186" s="21"/>
      <c r="I186" s="21"/>
      <c r="J186" s="21"/>
      <c r="K186" s="21"/>
      <c r="L186" s="21"/>
    </row>
    <row r="187" spans="3:12" ht="15.75" customHeight="1">
      <c r="C187" s="21"/>
      <c r="E187" s="21"/>
      <c r="F187" s="21"/>
      <c r="G187" s="21"/>
      <c r="H187" s="21"/>
      <c r="I187" s="21"/>
      <c r="J187" s="21"/>
      <c r="K187" s="21"/>
      <c r="L187" s="21"/>
    </row>
    <row r="188" spans="3:12" ht="15.75" customHeight="1">
      <c r="C188" s="21"/>
      <c r="E188" s="21"/>
      <c r="F188" s="21"/>
      <c r="G188" s="21"/>
      <c r="H188" s="21"/>
      <c r="I188" s="21"/>
      <c r="J188" s="21"/>
      <c r="K188" s="21"/>
      <c r="L188" s="21"/>
    </row>
    <row r="189" spans="3:12" ht="15.75" customHeight="1">
      <c r="C189" s="21"/>
      <c r="E189" s="21"/>
      <c r="F189" s="21"/>
      <c r="G189" s="21"/>
      <c r="H189" s="21"/>
      <c r="I189" s="21"/>
      <c r="J189" s="21"/>
      <c r="K189" s="21"/>
      <c r="L189" s="21"/>
    </row>
    <row r="190" spans="3:12" ht="15.75" customHeight="1">
      <c r="C190" s="21"/>
      <c r="E190" s="21"/>
      <c r="F190" s="21"/>
      <c r="G190" s="21"/>
      <c r="H190" s="21"/>
      <c r="I190" s="21"/>
      <c r="J190" s="21"/>
      <c r="K190" s="21"/>
      <c r="L190" s="21"/>
    </row>
    <row r="191" spans="3:12" ht="15.75" customHeight="1">
      <c r="C191" s="21"/>
      <c r="E191" s="21"/>
      <c r="F191" s="21"/>
      <c r="G191" s="21"/>
      <c r="H191" s="21"/>
      <c r="I191" s="21"/>
      <c r="J191" s="21"/>
      <c r="K191" s="21"/>
      <c r="L191" s="21"/>
    </row>
    <row r="192" spans="3:12" ht="15.75" customHeight="1">
      <c r="C192" s="21"/>
      <c r="E192" s="21"/>
      <c r="F192" s="21"/>
      <c r="G192" s="21"/>
      <c r="H192" s="21"/>
      <c r="I192" s="21"/>
      <c r="J192" s="21"/>
      <c r="K192" s="21"/>
      <c r="L192" s="21"/>
    </row>
    <row r="193" spans="3:12" ht="15.75" customHeight="1">
      <c r="C193" s="21"/>
      <c r="E193" s="21"/>
      <c r="F193" s="21"/>
      <c r="G193" s="21"/>
      <c r="H193" s="21"/>
      <c r="I193" s="21"/>
      <c r="J193" s="21"/>
      <c r="K193" s="21"/>
      <c r="L193" s="21"/>
    </row>
    <row r="194" spans="3:12" ht="15.75" customHeight="1">
      <c r="C194" s="21"/>
      <c r="E194" s="21"/>
      <c r="F194" s="21"/>
      <c r="G194" s="21"/>
      <c r="H194" s="21"/>
      <c r="I194" s="21"/>
      <c r="J194" s="21"/>
      <c r="K194" s="21"/>
      <c r="L194" s="21"/>
    </row>
    <row r="195" spans="3:12" ht="15.75" customHeight="1">
      <c r="C195" s="21"/>
      <c r="E195" s="21"/>
      <c r="F195" s="21"/>
      <c r="G195" s="21"/>
      <c r="H195" s="21"/>
      <c r="I195" s="21"/>
      <c r="J195" s="21"/>
      <c r="K195" s="21"/>
      <c r="L195" s="21"/>
    </row>
    <row r="196" spans="3:12" ht="15.75" customHeight="1">
      <c r="C196" s="21"/>
      <c r="E196" s="21"/>
      <c r="F196" s="21"/>
      <c r="G196" s="21"/>
      <c r="H196" s="21"/>
      <c r="I196" s="21"/>
      <c r="J196" s="21"/>
      <c r="K196" s="21"/>
      <c r="L196" s="21"/>
    </row>
    <row r="197" spans="3:12" ht="15.75" customHeight="1">
      <c r="C197" s="21"/>
      <c r="E197" s="21"/>
      <c r="F197" s="21"/>
      <c r="G197" s="21"/>
      <c r="H197" s="21"/>
      <c r="I197" s="21"/>
      <c r="J197" s="21"/>
      <c r="K197" s="21"/>
      <c r="L197" s="21"/>
    </row>
    <row r="198" spans="3:12" ht="15.75" customHeight="1">
      <c r="C198" s="21"/>
      <c r="E198" s="21"/>
      <c r="F198" s="21"/>
      <c r="G198" s="21"/>
      <c r="H198" s="21"/>
      <c r="I198" s="21"/>
      <c r="J198" s="21"/>
      <c r="K198" s="21"/>
      <c r="L198" s="21"/>
    </row>
    <row r="199" spans="3:12" ht="15.75" customHeight="1">
      <c r="C199" s="21"/>
      <c r="E199" s="21"/>
      <c r="F199" s="21"/>
      <c r="G199" s="21"/>
      <c r="H199" s="21"/>
      <c r="I199" s="21"/>
      <c r="J199" s="21"/>
      <c r="K199" s="21"/>
      <c r="L199" s="21"/>
    </row>
    <row r="200" spans="3:12" ht="15.75" customHeight="1">
      <c r="C200" s="21"/>
      <c r="E200" s="21"/>
      <c r="F200" s="21"/>
      <c r="G200" s="21"/>
      <c r="H200" s="21"/>
      <c r="I200" s="21"/>
      <c r="J200" s="21"/>
      <c r="K200" s="21"/>
      <c r="L200" s="21"/>
    </row>
    <row r="201" spans="3:12" ht="15.75" customHeight="1">
      <c r="C201" s="21"/>
      <c r="E201" s="21"/>
      <c r="F201" s="21"/>
      <c r="G201" s="21"/>
      <c r="H201" s="21"/>
      <c r="I201" s="21"/>
      <c r="J201" s="21"/>
      <c r="K201" s="21"/>
      <c r="L201" s="21"/>
    </row>
    <row r="202" spans="3:12" ht="15.75" customHeight="1">
      <c r="C202" s="21"/>
      <c r="E202" s="21"/>
      <c r="F202" s="21"/>
      <c r="G202" s="21"/>
      <c r="H202" s="21"/>
      <c r="I202" s="21"/>
      <c r="J202" s="21"/>
      <c r="K202" s="21"/>
      <c r="L202" s="21"/>
    </row>
    <row r="203" spans="3:12" ht="15.75" customHeight="1">
      <c r="C203" s="21"/>
      <c r="E203" s="21"/>
      <c r="F203" s="21"/>
      <c r="G203" s="21"/>
      <c r="H203" s="21"/>
      <c r="I203" s="21"/>
      <c r="J203" s="21"/>
      <c r="K203" s="21"/>
      <c r="L203" s="21"/>
    </row>
    <row r="204" spans="3:12" ht="15.75" customHeight="1">
      <c r="C204" s="21"/>
      <c r="E204" s="21"/>
      <c r="F204" s="21"/>
      <c r="G204" s="21"/>
      <c r="H204" s="21"/>
      <c r="I204" s="21"/>
      <c r="J204" s="21"/>
      <c r="K204" s="21"/>
      <c r="L204" s="21"/>
    </row>
    <row r="205" spans="3:12" ht="15.75" customHeight="1">
      <c r="C205" s="21"/>
      <c r="E205" s="21"/>
      <c r="F205" s="21"/>
      <c r="G205" s="21"/>
      <c r="H205" s="21"/>
      <c r="I205" s="21"/>
      <c r="J205" s="21"/>
      <c r="K205" s="21"/>
      <c r="L205" s="21"/>
    </row>
    <row r="206" spans="3:12" ht="15.75" customHeight="1">
      <c r="C206" s="21"/>
      <c r="E206" s="21"/>
      <c r="F206" s="21"/>
      <c r="G206" s="21"/>
      <c r="H206" s="21"/>
      <c r="I206" s="21"/>
      <c r="J206" s="21"/>
      <c r="K206" s="21"/>
      <c r="L206" s="21"/>
    </row>
    <row r="207" spans="3:12" ht="15.75" customHeight="1">
      <c r="C207" s="21"/>
      <c r="E207" s="21"/>
      <c r="F207" s="21"/>
      <c r="G207" s="21"/>
      <c r="H207" s="21"/>
      <c r="I207" s="21"/>
      <c r="J207" s="21"/>
      <c r="K207" s="21"/>
      <c r="L207" s="21"/>
    </row>
    <row r="208" spans="3:12" ht="15.75" customHeight="1">
      <c r="C208" s="21"/>
      <c r="E208" s="21"/>
      <c r="F208" s="21"/>
      <c r="G208" s="21"/>
      <c r="H208" s="21"/>
      <c r="I208" s="21"/>
      <c r="J208" s="21"/>
      <c r="K208" s="21"/>
      <c r="L208" s="21"/>
    </row>
    <row r="209" spans="3:12" ht="15.75" customHeight="1">
      <c r="C209" s="21"/>
      <c r="E209" s="21"/>
      <c r="F209" s="21"/>
      <c r="G209" s="21"/>
      <c r="H209" s="21"/>
      <c r="I209" s="21"/>
      <c r="J209" s="21"/>
      <c r="K209" s="21"/>
      <c r="L209" s="21"/>
    </row>
    <row r="210" spans="3:12" ht="15.75" customHeight="1">
      <c r="C210" s="21"/>
      <c r="E210" s="21"/>
      <c r="F210" s="21"/>
      <c r="G210" s="21"/>
      <c r="H210" s="21"/>
      <c r="I210" s="21"/>
      <c r="J210" s="21"/>
      <c r="K210" s="21"/>
      <c r="L210" s="21"/>
    </row>
    <row r="211" spans="3:12" ht="15.75" customHeight="1">
      <c r="C211" s="21"/>
      <c r="E211" s="21"/>
      <c r="F211" s="21"/>
      <c r="G211" s="21"/>
      <c r="H211" s="21"/>
      <c r="I211" s="21"/>
      <c r="J211" s="21"/>
      <c r="K211" s="21"/>
      <c r="L211" s="21"/>
    </row>
    <row r="212" spans="3:12" ht="15.75" customHeight="1">
      <c r="C212" s="21"/>
      <c r="E212" s="21"/>
      <c r="F212" s="21"/>
      <c r="G212" s="21"/>
      <c r="H212" s="21"/>
      <c r="I212" s="21"/>
      <c r="J212" s="21"/>
      <c r="K212" s="21"/>
      <c r="L212" s="21"/>
    </row>
    <row r="213" spans="3:12" ht="15.75" customHeight="1">
      <c r="C213" s="21"/>
      <c r="E213" s="21"/>
      <c r="F213" s="21"/>
      <c r="G213" s="21"/>
      <c r="H213" s="21"/>
      <c r="I213" s="21"/>
      <c r="J213" s="21"/>
      <c r="K213" s="21"/>
      <c r="L213" s="21"/>
    </row>
    <row r="214" spans="3:12" ht="15.75" customHeight="1">
      <c r="C214" s="21"/>
      <c r="E214" s="21"/>
      <c r="F214" s="21"/>
      <c r="G214" s="21"/>
      <c r="H214" s="21"/>
      <c r="I214" s="21"/>
      <c r="J214" s="21"/>
      <c r="K214" s="21"/>
      <c r="L214" s="21"/>
    </row>
    <row r="215" spans="3:12" ht="15.75" customHeight="1">
      <c r="C215" s="21"/>
      <c r="E215" s="21"/>
      <c r="F215" s="21"/>
      <c r="G215" s="21"/>
      <c r="H215" s="21"/>
      <c r="I215" s="21"/>
      <c r="J215" s="21"/>
      <c r="K215" s="21"/>
      <c r="L215" s="21"/>
    </row>
    <row r="216" spans="3:12" ht="15.75" customHeight="1">
      <c r="C216" s="21"/>
      <c r="E216" s="21"/>
      <c r="F216" s="21"/>
      <c r="G216" s="21"/>
      <c r="H216" s="21"/>
      <c r="I216" s="21"/>
      <c r="J216" s="21"/>
      <c r="K216" s="21"/>
      <c r="L216" s="21"/>
    </row>
    <row r="217" spans="3:12" ht="15.75" customHeight="1">
      <c r="C217" s="21"/>
      <c r="E217" s="21"/>
      <c r="F217" s="21"/>
      <c r="G217" s="21"/>
      <c r="H217" s="21"/>
      <c r="I217" s="21"/>
      <c r="J217" s="21"/>
      <c r="K217" s="21"/>
      <c r="L217" s="21"/>
    </row>
    <row r="218" spans="3:12" ht="15.75" customHeight="1">
      <c r="C218" s="21"/>
      <c r="E218" s="21"/>
      <c r="F218" s="21"/>
      <c r="G218" s="21"/>
      <c r="H218" s="21"/>
      <c r="I218" s="21"/>
      <c r="J218" s="21"/>
      <c r="K218" s="21"/>
      <c r="L218" s="21"/>
    </row>
    <row r="219" spans="3:12" ht="15.75" customHeight="1">
      <c r="C219" s="21"/>
      <c r="E219" s="21"/>
      <c r="F219" s="21"/>
      <c r="G219" s="21"/>
      <c r="H219" s="21"/>
      <c r="I219" s="21"/>
      <c r="J219" s="21"/>
      <c r="K219" s="21"/>
      <c r="L219" s="21"/>
    </row>
    <row r="220" spans="3:12" ht="15.75" customHeight="1">
      <c r="C220" s="21"/>
      <c r="E220" s="21"/>
      <c r="F220" s="21"/>
      <c r="G220" s="21"/>
      <c r="H220" s="21"/>
      <c r="I220" s="21"/>
      <c r="J220" s="21"/>
      <c r="K220" s="21"/>
      <c r="L220" s="21"/>
    </row>
    <row r="221" spans="3:12" ht="15.75" customHeight="1">
      <c r="C221" s="21"/>
      <c r="E221" s="21"/>
      <c r="F221" s="21"/>
      <c r="G221" s="21"/>
      <c r="H221" s="21"/>
      <c r="I221" s="21"/>
      <c r="J221" s="21"/>
      <c r="K221" s="21"/>
      <c r="L221" s="21"/>
    </row>
    <row r="222" spans="3:12" ht="15.75" customHeight="1">
      <c r="C222" s="21"/>
      <c r="E222" s="21"/>
      <c r="F222" s="21"/>
      <c r="G222" s="21"/>
      <c r="H222" s="21"/>
      <c r="I222" s="21"/>
      <c r="J222" s="21"/>
      <c r="K222" s="21"/>
      <c r="L222" s="21"/>
    </row>
    <row r="223" spans="3:12" ht="15.75" customHeight="1">
      <c r="C223" s="21"/>
      <c r="E223" s="21"/>
      <c r="F223" s="21"/>
      <c r="G223" s="21"/>
      <c r="H223" s="21"/>
      <c r="I223" s="21"/>
      <c r="J223" s="21"/>
      <c r="K223" s="21"/>
      <c r="L223" s="21"/>
    </row>
    <row r="224" spans="3:12" ht="15.75" customHeight="1">
      <c r="C224" s="21"/>
      <c r="E224" s="21"/>
      <c r="F224" s="21"/>
      <c r="G224" s="21"/>
      <c r="H224" s="21"/>
      <c r="I224" s="21"/>
      <c r="J224" s="21"/>
      <c r="K224" s="21"/>
      <c r="L224" s="21"/>
    </row>
    <row r="225" spans="3:12" ht="15.75" customHeight="1">
      <c r="C225" s="21"/>
      <c r="E225" s="21"/>
      <c r="F225" s="21"/>
      <c r="G225" s="21"/>
      <c r="H225" s="21"/>
      <c r="I225" s="21"/>
      <c r="J225" s="21"/>
      <c r="K225" s="21"/>
      <c r="L225" s="21"/>
    </row>
    <row r="226" spans="3:12" ht="15.75" customHeight="1">
      <c r="C226" s="21"/>
      <c r="E226" s="21"/>
      <c r="F226" s="21"/>
      <c r="G226" s="21"/>
      <c r="H226" s="21"/>
      <c r="I226" s="21"/>
      <c r="J226" s="21"/>
      <c r="K226" s="21"/>
      <c r="L226" s="21"/>
    </row>
    <row r="227" spans="3:12" ht="15.75" customHeight="1">
      <c r="C227" s="21"/>
      <c r="E227" s="21"/>
      <c r="F227" s="21"/>
      <c r="G227" s="21"/>
      <c r="H227" s="21"/>
      <c r="I227" s="21"/>
      <c r="J227" s="21"/>
      <c r="K227" s="21"/>
      <c r="L227" s="21"/>
    </row>
    <row r="228" spans="3:12" ht="15.75" customHeight="1">
      <c r="C228" s="21"/>
      <c r="E228" s="21"/>
      <c r="F228" s="21"/>
      <c r="G228" s="21"/>
      <c r="H228" s="21"/>
      <c r="I228" s="21"/>
      <c r="J228" s="21"/>
      <c r="K228" s="21"/>
      <c r="L228" s="21"/>
    </row>
    <row r="229" spans="3:12" ht="15.75" customHeight="1">
      <c r="C229" s="21"/>
      <c r="E229" s="21"/>
      <c r="F229" s="21"/>
      <c r="G229" s="21"/>
      <c r="H229" s="21"/>
      <c r="I229" s="21"/>
      <c r="J229" s="21"/>
      <c r="K229" s="21"/>
      <c r="L229" s="21"/>
    </row>
    <row r="230" spans="3:12" ht="15.75" customHeight="1">
      <c r="C230" s="21"/>
      <c r="E230" s="21"/>
      <c r="F230" s="21"/>
      <c r="G230" s="21"/>
      <c r="H230" s="21"/>
      <c r="I230" s="21"/>
      <c r="J230" s="21"/>
      <c r="K230" s="21"/>
      <c r="L230" s="21"/>
    </row>
    <row r="231" spans="3:12" ht="15.75" customHeight="1">
      <c r="C231" s="21"/>
      <c r="E231" s="21"/>
      <c r="F231" s="21"/>
      <c r="G231" s="21"/>
      <c r="H231" s="21"/>
      <c r="I231" s="21"/>
      <c r="J231" s="21"/>
      <c r="K231" s="21"/>
      <c r="L231" s="21"/>
    </row>
    <row r="232" spans="3:12" ht="15.75" customHeight="1">
      <c r="C232" s="21"/>
      <c r="E232" s="21"/>
      <c r="F232" s="21"/>
      <c r="G232" s="21"/>
      <c r="H232" s="21"/>
      <c r="I232" s="21"/>
      <c r="J232" s="21"/>
      <c r="K232" s="21"/>
      <c r="L232" s="21"/>
    </row>
    <row r="233" spans="3:12" ht="15.75" customHeight="1">
      <c r="C233" s="21"/>
      <c r="E233" s="21"/>
      <c r="F233" s="21"/>
      <c r="G233" s="21"/>
      <c r="H233" s="21"/>
      <c r="I233" s="21"/>
      <c r="J233" s="21"/>
      <c r="K233" s="21"/>
      <c r="L233" s="21"/>
    </row>
    <row r="234" spans="3:12" ht="15.75" customHeight="1">
      <c r="C234" s="21"/>
      <c r="E234" s="21"/>
      <c r="F234" s="21"/>
      <c r="G234" s="21"/>
      <c r="H234" s="21"/>
      <c r="I234" s="21"/>
      <c r="J234" s="21"/>
      <c r="K234" s="21"/>
      <c r="L234" s="21"/>
    </row>
    <row r="235" spans="3:12" ht="15.75" customHeight="1">
      <c r="C235" s="21"/>
      <c r="E235" s="21"/>
      <c r="F235" s="21"/>
      <c r="G235" s="21"/>
      <c r="H235" s="21"/>
      <c r="I235" s="21"/>
      <c r="J235" s="21"/>
      <c r="K235" s="21"/>
      <c r="L235" s="21"/>
    </row>
    <row r="236" spans="3:12" ht="15.75" customHeight="1">
      <c r="C236" s="21"/>
      <c r="E236" s="21"/>
      <c r="F236" s="21"/>
      <c r="G236" s="21"/>
      <c r="H236" s="21"/>
      <c r="I236" s="21"/>
      <c r="J236" s="21"/>
      <c r="K236" s="21"/>
      <c r="L236" s="21"/>
    </row>
    <row r="237" spans="3:12" ht="15.75" customHeight="1">
      <c r="C237" s="21"/>
      <c r="E237" s="21"/>
      <c r="F237" s="21"/>
      <c r="G237" s="21"/>
      <c r="H237" s="21"/>
      <c r="I237" s="21"/>
      <c r="J237" s="21"/>
      <c r="K237" s="21"/>
      <c r="L237" s="21"/>
    </row>
    <row r="238" spans="3:12" ht="15.75" customHeight="1">
      <c r="C238" s="21"/>
      <c r="E238" s="21"/>
      <c r="F238" s="21"/>
      <c r="G238" s="21"/>
      <c r="H238" s="21"/>
      <c r="I238" s="21"/>
      <c r="J238" s="21"/>
      <c r="K238" s="21"/>
      <c r="L238" s="21"/>
    </row>
    <row r="239" spans="3:12" ht="15.75" customHeight="1">
      <c r="C239" s="21"/>
      <c r="E239" s="21"/>
      <c r="F239" s="21"/>
      <c r="G239" s="21"/>
      <c r="H239" s="21"/>
      <c r="I239" s="21"/>
      <c r="J239" s="21"/>
      <c r="K239" s="21"/>
      <c r="L239" s="21"/>
    </row>
    <row r="240" spans="3:12" ht="15.75" customHeight="1">
      <c r="C240" s="21"/>
      <c r="E240" s="21"/>
      <c r="F240" s="21"/>
      <c r="G240" s="21"/>
      <c r="H240" s="21"/>
      <c r="I240" s="21"/>
      <c r="J240" s="21"/>
      <c r="K240" s="21"/>
      <c r="L240" s="21"/>
    </row>
    <row r="241" spans="3:12" ht="15.75" customHeight="1">
      <c r="C241" s="21"/>
      <c r="E241" s="21"/>
      <c r="F241" s="21"/>
      <c r="G241" s="21"/>
      <c r="H241" s="21"/>
      <c r="I241" s="21"/>
      <c r="J241" s="21"/>
      <c r="K241" s="21"/>
      <c r="L241" s="21"/>
    </row>
    <row r="242" spans="3:12" ht="15.75" customHeight="1">
      <c r="C242" s="21"/>
      <c r="E242" s="21"/>
      <c r="F242" s="21"/>
      <c r="G242" s="21"/>
      <c r="H242" s="21"/>
      <c r="I242" s="21"/>
      <c r="J242" s="21"/>
      <c r="K242" s="21"/>
      <c r="L242" s="21"/>
    </row>
    <row r="243" spans="3:12" ht="15.75" customHeight="1">
      <c r="C243" s="21"/>
      <c r="E243" s="21"/>
      <c r="F243" s="21"/>
      <c r="G243" s="21"/>
      <c r="H243" s="21"/>
      <c r="I243" s="21"/>
      <c r="J243" s="21"/>
      <c r="K243" s="21"/>
      <c r="L243" s="21"/>
    </row>
    <row r="244" spans="3:12" ht="15.75" customHeight="1">
      <c r="C244" s="21"/>
      <c r="E244" s="21"/>
      <c r="F244" s="21"/>
      <c r="G244" s="21"/>
      <c r="H244" s="21"/>
      <c r="I244" s="21"/>
      <c r="J244" s="21"/>
      <c r="K244" s="21"/>
      <c r="L244" s="21"/>
    </row>
    <row r="245" spans="3:12" ht="15.75" customHeight="1">
      <c r="C245" s="21"/>
      <c r="E245" s="21"/>
      <c r="F245" s="21"/>
      <c r="G245" s="21"/>
      <c r="H245" s="21"/>
      <c r="I245" s="21"/>
      <c r="J245" s="21"/>
      <c r="K245" s="21"/>
      <c r="L245" s="21"/>
    </row>
    <row r="246" spans="3:12" ht="15.75" customHeight="1">
      <c r="C246" s="21"/>
      <c r="E246" s="21"/>
      <c r="F246" s="21"/>
      <c r="G246" s="21"/>
      <c r="H246" s="21"/>
      <c r="I246" s="21"/>
      <c r="J246" s="21"/>
      <c r="K246" s="21"/>
      <c r="L246" s="21"/>
    </row>
    <row r="247" spans="3:12" ht="15.75" customHeight="1">
      <c r="C247" s="21"/>
      <c r="E247" s="21"/>
      <c r="F247" s="21"/>
      <c r="G247" s="21"/>
      <c r="H247" s="21"/>
      <c r="I247" s="21"/>
      <c r="J247" s="21"/>
      <c r="K247" s="21"/>
      <c r="L247" s="21"/>
    </row>
    <row r="248" spans="3:12" ht="15.75" customHeight="1">
      <c r="C248" s="21"/>
      <c r="E248" s="21"/>
      <c r="F248" s="21"/>
      <c r="G248" s="21"/>
      <c r="H248" s="21"/>
      <c r="I248" s="21"/>
      <c r="J248" s="21"/>
      <c r="K248" s="21"/>
      <c r="L248" s="21"/>
    </row>
    <row r="249" spans="3:12" ht="15.75" customHeight="1">
      <c r="C249" s="21"/>
      <c r="E249" s="21"/>
      <c r="F249" s="21"/>
      <c r="G249" s="21"/>
      <c r="H249" s="21"/>
      <c r="I249" s="21"/>
      <c r="J249" s="21"/>
      <c r="K249" s="21"/>
      <c r="L249" s="21"/>
    </row>
    <row r="250" spans="3:12" ht="15.75" customHeight="1">
      <c r="C250" s="21"/>
      <c r="E250" s="21"/>
      <c r="F250" s="21"/>
      <c r="G250" s="21"/>
      <c r="H250" s="21"/>
      <c r="I250" s="21"/>
      <c r="J250" s="21"/>
      <c r="K250" s="21"/>
      <c r="L250" s="21"/>
    </row>
    <row r="251" spans="3:12" ht="15.75" customHeight="1">
      <c r="C251" s="21"/>
      <c r="E251" s="21"/>
      <c r="F251" s="21"/>
      <c r="G251" s="21"/>
      <c r="H251" s="21"/>
      <c r="I251" s="21"/>
      <c r="J251" s="21"/>
      <c r="K251" s="21"/>
      <c r="L251" s="21"/>
    </row>
    <row r="252" spans="3:12" ht="15.75" customHeight="1">
      <c r="C252" s="21"/>
      <c r="E252" s="21"/>
      <c r="F252" s="21"/>
      <c r="G252" s="21"/>
      <c r="H252" s="21"/>
      <c r="I252" s="21"/>
      <c r="J252" s="21"/>
      <c r="K252" s="21"/>
      <c r="L252" s="21"/>
    </row>
    <row r="253" spans="3:12" ht="15.75" customHeight="1">
      <c r="C253" s="21"/>
      <c r="E253" s="21"/>
      <c r="F253" s="21"/>
      <c r="G253" s="21"/>
      <c r="H253" s="21"/>
      <c r="I253" s="21"/>
      <c r="J253" s="21"/>
      <c r="K253" s="21"/>
      <c r="L253" s="21"/>
    </row>
    <row r="254" spans="3:12" ht="15.75" customHeight="1">
      <c r="C254" s="21"/>
      <c r="E254" s="21"/>
      <c r="F254" s="21"/>
      <c r="G254" s="21"/>
      <c r="H254" s="21"/>
      <c r="I254" s="21"/>
      <c r="J254" s="21"/>
      <c r="K254" s="21"/>
      <c r="L254" s="21"/>
    </row>
    <row r="255" spans="3:12" ht="15.75" customHeight="1">
      <c r="C255" s="21"/>
      <c r="E255" s="21"/>
      <c r="F255" s="21"/>
      <c r="G255" s="21"/>
      <c r="H255" s="21"/>
      <c r="I255" s="21"/>
      <c r="J255" s="21"/>
      <c r="K255" s="21"/>
      <c r="L255" s="21"/>
    </row>
    <row r="256" spans="3:12" ht="15.75" customHeight="1">
      <c r="C256" s="21"/>
      <c r="E256" s="21"/>
      <c r="F256" s="21"/>
      <c r="G256" s="21"/>
      <c r="H256" s="21"/>
      <c r="I256" s="21"/>
      <c r="J256" s="21"/>
      <c r="K256" s="21"/>
      <c r="L256" s="21"/>
    </row>
    <row r="257" spans="3:12" ht="15.75" customHeight="1">
      <c r="C257" s="21"/>
      <c r="E257" s="21"/>
      <c r="F257" s="21"/>
      <c r="G257" s="21"/>
      <c r="H257" s="21"/>
      <c r="I257" s="21"/>
      <c r="J257" s="21"/>
      <c r="K257" s="21"/>
      <c r="L257" s="21"/>
    </row>
    <row r="258" spans="3:12" ht="15.75" customHeight="1">
      <c r="C258" s="21"/>
      <c r="E258" s="21"/>
      <c r="F258" s="21"/>
      <c r="G258" s="21"/>
      <c r="H258" s="21"/>
      <c r="I258" s="21"/>
      <c r="J258" s="21"/>
      <c r="K258" s="21"/>
      <c r="L258" s="21"/>
    </row>
    <row r="259" spans="3:12" ht="15.75" customHeight="1">
      <c r="C259" s="21"/>
      <c r="E259" s="21"/>
      <c r="F259" s="21"/>
      <c r="G259" s="21"/>
      <c r="H259" s="21"/>
      <c r="I259" s="21"/>
      <c r="J259" s="21"/>
      <c r="K259" s="21"/>
      <c r="L259" s="21"/>
    </row>
    <row r="260" spans="3:12" ht="15.75" customHeight="1">
      <c r="C260" s="21"/>
      <c r="E260" s="21"/>
      <c r="F260" s="21"/>
      <c r="G260" s="21"/>
      <c r="H260" s="21"/>
      <c r="I260" s="21"/>
      <c r="J260" s="21"/>
      <c r="K260" s="21"/>
      <c r="L260" s="21"/>
    </row>
    <row r="261" spans="3:12" ht="15.75" customHeight="1">
      <c r="C261" s="21"/>
      <c r="E261" s="21"/>
      <c r="F261" s="21"/>
      <c r="G261" s="21"/>
      <c r="H261" s="21"/>
      <c r="I261" s="21"/>
      <c r="J261" s="21"/>
      <c r="K261" s="21"/>
      <c r="L261" s="21"/>
    </row>
    <row r="262" spans="3:12" ht="15.75" customHeight="1">
      <c r="C262" s="21"/>
      <c r="E262" s="21"/>
      <c r="F262" s="21"/>
      <c r="G262" s="21"/>
      <c r="H262" s="21"/>
      <c r="I262" s="21"/>
      <c r="J262" s="21"/>
      <c r="K262" s="21"/>
      <c r="L262" s="21"/>
    </row>
    <row r="263" spans="3:12" ht="15.75" customHeight="1">
      <c r="C263" s="21"/>
      <c r="E263" s="21"/>
      <c r="F263" s="21"/>
      <c r="G263" s="21"/>
      <c r="H263" s="21"/>
      <c r="I263" s="21"/>
      <c r="J263" s="21"/>
      <c r="K263" s="21"/>
      <c r="L263" s="21"/>
    </row>
    <row r="264" spans="3:12" ht="15.75" customHeight="1">
      <c r="C264" s="21"/>
      <c r="E264" s="21"/>
      <c r="F264" s="21"/>
      <c r="G264" s="21"/>
      <c r="H264" s="21"/>
      <c r="I264" s="21"/>
      <c r="J264" s="21"/>
      <c r="K264" s="21"/>
      <c r="L264" s="21"/>
    </row>
    <row r="265" spans="3:12" ht="15.75" customHeight="1">
      <c r="C265" s="21"/>
      <c r="E265" s="21"/>
      <c r="F265" s="21"/>
      <c r="G265" s="21"/>
      <c r="H265" s="21"/>
      <c r="I265" s="21"/>
      <c r="J265" s="21"/>
      <c r="K265" s="21"/>
      <c r="L265" s="21"/>
    </row>
    <row r="266" spans="3:12" ht="15.75" customHeight="1">
      <c r="C266" s="21"/>
      <c r="E266" s="21"/>
      <c r="F266" s="21"/>
      <c r="G266" s="21"/>
      <c r="H266" s="21"/>
      <c r="I266" s="21"/>
      <c r="J266" s="21"/>
      <c r="K266" s="21"/>
      <c r="L266" s="21"/>
    </row>
    <row r="267" spans="3:12" ht="15.75" customHeight="1">
      <c r="C267" s="21"/>
      <c r="E267" s="21"/>
      <c r="F267" s="21"/>
      <c r="G267" s="21"/>
      <c r="H267" s="21"/>
      <c r="I267" s="21"/>
      <c r="J267" s="21"/>
      <c r="K267" s="21"/>
      <c r="L267" s="21"/>
    </row>
    <row r="268" spans="3:12" ht="15.75" customHeight="1">
      <c r="C268" s="21"/>
      <c r="E268" s="21"/>
      <c r="F268" s="21"/>
      <c r="G268" s="21"/>
      <c r="H268" s="21"/>
      <c r="I268" s="21"/>
      <c r="J268" s="21"/>
      <c r="K268" s="21"/>
      <c r="L268" s="21"/>
    </row>
    <row r="269" spans="3:12" ht="15.75" customHeight="1">
      <c r="C269" s="21"/>
      <c r="E269" s="21"/>
      <c r="F269" s="21"/>
      <c r="G269" s="21"/>
      <c r="H269" s="21"/>
      <c r="I269" s="21"/>
      <c r="J269" s="21"/>
      <c r="K269" s="21"/>
      <c r="L269" s="21"/>
    </row>
    <row r="270" spans="3:12" ht="15.75" customHeight="1">
      <c r="C270" s="21"/>
      <c r="E270" s="21"/>
      <c r="F270" s="21"/>
      <c r="G270" s="21"/>
      <c r="H270" s="21"/>
      <c r="I270" s="21"/>
      <c r="J270" s="21"/>
      <c r="K270" s="21"/>
      <c r="L270" s="21"/>
    </row>
    <row r="271" spans="3:12" ht="15.75" customHeight="1">
      <c r="C271" s="21"/>
      <c r="E271" s="21"/>
      <c r="F271" s="21"/>
      <c r="G271" s="21"/>
      <c r="H271" s="21"/>
      <c r="I271" s="21"/>
      <c r="J271" s="21"/>
      <c r="K271" s="21"/>
      <c r="L271" s="21"/>
    </row>
    <row r="272" spans="3:12" ht="15.75" customHeight="1">
      <c r="C272" s="21"/>
      <c r="E272" s="21"/>
      <c r="F272" s="21"/>
      <c r="G272" s="21"/>
      <c r="H272" s="21"/>
      <c r="I272" s="21"/>
      <c r="J272" s="21"/>
      <c r="K272" s="21"/>
      <c r="L272" s="21"/>
    </row>
    <row r="273" spans="3:12" ht="15.75" customHeight="1">
      <c r="C273" s="21"/>
      <c r="E273" s="21"/>
      <c r="F273" s="21"/>
      <c r="G273" s="21"/>
      <c r="H273" s="21"/>
      <c r="I273" s="21"/>
      <c r="J273" s="21"/>
      <c r="K273" s="21"/>
      <c r="L273" s="21"/>
    </row>
    <row r="274" spans="3:12" ht="15.75" customHeight="1">
      <c r="C274" s="21"/>
      <c r="E274" s="21"/>
      <c r="F274" s="21"/>
      <c r="G274" s="21"/>
      <c r="H274" s="21"/>
      <c r="I274" s="21"/>
      <c r="J274" s="21"/>
      <c r="K274" s="21"/>
      <c r="L274" s="21"/>
    </row>
    <row r="275" spans="3:12" ht="15.75" customHeight="1">
      <c r="C275" s="21"/>
      <c r="E275" s="21"/>
      <c r="F275" s="21"/>
      <c r="G275" s="21"/>
      <c r="H275" s="21"/>
      <c r="I275" s="21"/>
      <c r="J275" s="21"/>
      <c r="K275" s="21"/>
      <c r="L275" s="21"/>
    </row>
    <row r="276" spans="3:12" ht="15.75" customHeight="1">
      <c r="C276" s="21"/>
      <c r="E276" s="21"/>
      <c r="F276" s="21"/>
      <c r="G276" s="21"/>
      <c r="H276" s="21"/>
      <c r="I276" s="21"/>
      <c r="J276" s="21"/>
      <c r="K276" s="21"/>
      <c r="L276" s="21"/>
    </row>
    <row r="277" spans="3:12" ht="15.75" customHeight="1">
      <c r="C277" s="21"/>
      <c r="E277" s="21"/>
      <c r="F277" s="21"/>
      <c r="G277" s="21"/>
      <c r="H277" s="21"/>
      <c r="I277" s="21"/>
      <c r="J277" s="21"/>
      <c r="K277" s="21"/>
      <c r="L277" s="21"/>
    </row>
    <row r="278" spans="3:12" ht="15.75" customHeight="1">
      <c r="C278" s="21"/>
      <c r="E278" s="21"/>
      <c r="F278" s="21"/>
      <c r="G278" s="21"/>
      <c r="H278" s="21"/>
      <c r="I278" s="21"/>
      <c r="J278" s="21"/>
      <c r="K278" s="21"/>
      <c r="L278" s="21"/>
    </row>
    <row r="279" spans="3:12" ht="15.75" customHeight="1">
      <c r="C279" s="21"/>
      <c r="E279" s="21"/>
      <c r="F279" s="21"/>
      <c r="G279" s="21"/>
      <c r="H279" s="21"/>
      <c r="I279" s="21"/>
      <c r="J279" s="21"/>
      <c r="K279" s="21"/>
      <c r="L279" s="21"/>
    </row>
    <row r="280" spans="3:12" ht="15.75" customHeight="1">
      <c r="C280" s="21"/>
      <c r="E280" s="21"/>
      <c r="F280" s="21"/>
      <c r="G280" s="21"/>
      <c r="H280" s="21"/>
      <c r="I280" s="21"/>
      <c r="J280" s="21"/>
      <c r="K280" s="21"/>
      <c r="L280" s="21"/>
    </row>
    <row r="281" spans="3:12" ht="15.75" customHeight="1">
      <c r="C281" s="21"/>
      <c r="E281" s="21"/>
      <c r="F281" s="21"/>
      <c r="G281" s="21"/>
      <c r="H281" s="21"/>
      <c r="I281" s="21"/>
      <c r="J281" s="21"/>
      <c r="K281" s="21"/>
      <c r="L281" s="21"/>
    </row>
    <row r="282" spans="3:12" ht="15.75" customHeight="1">
      <c r="C282" s="21"/>
      <c r="E282" s="21"/>
      <c r="F282" s="21"/>
      <c r="G282" s="21"/>
      <c r="H282" s="21"/>
      <c r="I282" s="21"/>
      <c r="J282" s="21"/>
      <c r="K282" s="21"/>
      <c r="L282" s="21"/>
    </row>
    <row r="283" spans="3:12" ht="15.75" customHeight="1">
      <c r="C283" s="21"/>
      <c r="E283" s="21"/>
      <c r="F283" s="21"/>
      <c r="G283" s="21"/>
      <c r="H283" s="21"/>
      <c r="I283" s="21"/>
      <c r="J283" s="21"/>
      <c r="K283" s="21"/>
      <c r="L283" s="21"/>
    </row>
    <row r="284" spans="3:12" ht="15.75" customHeight="1">
      <c r="C284" s="21"/>
      <c r="E284" s="21"/>
      <c r="F284" s="21"/>
      <c r="G284" s="21"/>
      <c r="H284" s="21"/>
      <c r="I284" s="21"/>
      <c r="J284" s="21"/>
      <c r="K284" s="21"/>
      <c r="L284" s="21"/>
    </row>
    <row r="285" spans="3:12" ht="15.75" customHeight="1">
      <c r="C285" s="21"/>
      <c r="E285" s="21"/>
      <c r="F285" s="21"/>
      <c r="G285" s="21"/>
      <c r="H285" s="21"/>
      <c r="I285" s="21"/>
      <c r="J285" s="21"/>
      <c r="K285" s="21"/>
      <c r="L285" s="21"/>
    </row>
    <row r="286" spans="3:12" ht="15.75" customHeight="1">
      <c r="C286" s="21"/>
      <c r="E286" s="21"/>
      <c r="F286" s="21"/>
      <c r="G286" s="21"/>
      <c r="H286" s="21"/>
      <c r="I286" s="21"/>
      <c r="J286" s="21"/>
      <c r="K286" s="21"/>
      <c r="L286" s="21"/>
    </row>
    <row r="287" spans="3:12" ht="15.75" customHeight="1">
      <c r="C287" s="21"/>
      <c r="E287" s="21"/>
      <c r="F287" s="21"/>
      <c r="G287" s="21"/>
      <c r="H287" s="21"/>
      <c r="I287" s="21"/>
      <c r="J287" s="21"/>
      <c r="K287" s="21"/>
      <c r="L287" s="21"/>
    </row>
    <row r="288" spans="3:12" ht="15.75" customHeight="1">
      <c r="C288" s="21"/>
      <c r="E288" s="21"/>
      <c r="F288" s="21"/>
      <c r="G288" s="21"/>
      <c r="H288" s="21"/>
      <c r="I288" s="21"/>
      <c r="J288" s="21"/>
      <c r="K288" s="21"/>
      <c r="L288" s="21"/>
    </row>
    <row r="289" spans="3:12" ht="15.75" customHeight="1">
      <c r="C289" s="21"/>
      <c r="E289" s="21"/>
      <c r="F289" s="21"/>
      <c r="G289" s="21"/>
      <c r="H289" s="21"/>
      <c r="I289" s="21"/>
      <c r="J289" s="21"/>
      <c r="K289" s="21"/>
      <c r="L289" s="21"/>
    </row>
    <row r="290" spans="3:12" ht="15.75" customHeight="1">
      <c r="C290" s="21"/>
      <c r="E290" s="21"/>
      <c r="F290" s="21"/>
      <c r="G290" s="21"/>
      <c r="H290" s="21"/>
      <c r="I290" s="21"/>
      <c r="J290" s="21"/>
      <c r="K290" s="21"/>
      <c r="L290" s="21"/>
    </row>
    <row r="291" spans="3:12" ht="15.75" customHeight="1">
      <c r="C291" s="21"/>
      <c r="E291" s="21"/>
      <c r="F291" s="21"/>
      <c r="G291" s="21"/>
      <c r="H291" s="21"/>
      <c r="I291" s="21"/>
      <c r="J291" s="21"/>
      <c r="K291" s="21"/>
      <c r="L291" s="21"/>
    </row>
    <row r="292" spans="3:12" ht="15.75" customHeight="1">
      <c r="C292" s="21"/>
      <c r="E292" s="21"/>
      <c r="F292" s="21"/>
      <c r="G292" s="21"/>
      <c r="H292" s="21"/>
      <c r="I292" s="21"/>
      <c r="J292" s="21"/>
      <c r="K292" s="21"/>
      <c r="L292" s="21"/>
    </row>
    <row r="293" spans="3:12" ht="15.75" customHeight="1">
      <c r="C293" s="21"/>
      <c r="E293" s="21"/>
      <c r="F293" s="21"/>
      <c r="G293" s="21"/>
      <c r="H293" s="21"/>
      <c r="I293" s="21"/>
      <c r="J293" s="21"/>
      <c r="K293" s="21"/>
      <c r="L293" s="21"/>
    </row>
    <row r="294" spans="3:12" ht="15.75" customHeight="1">
      <c r="C294" s="21"/>
      <c r="E294" s="21"/>
      <c r="F294" s="21"/>
      <c r="G294" s="21"/>
      <c r="H294" s="21"/>
      <c r="I294" s="21"/>
      <c r="J294" s="21"/>
      <c r="K294" s="21"/>
      <c r="L294" s="21"/>
    </row>
    <row r="295" spans="3:12" ht="15.75" customHeight="1">
      <c r="C295" s="21"/>
      <c r="E295" s="21"/>
      <c r="F295" s="21"/>
      <c r="G295" s="21"/>
      <c r="H295" s="21"/>
      <c r="I295" s="21"/>
      <c r="J295" s="21"/>
      <c r="K295" s="21"/>
      <c r="L295" s="21"/>
    </row>
    <row r="296" spans="3:12" ht="15.75" customHeight="1">
      <c r="C296" s="21"/>
      <c r="E296" s="21"/>
      <c r="F296" s="21"/>
      <c r="G296" s="21"/>
      <c r="H296" s="21"/>
      <c r="I296" s="21"/>
      <c r="J296" s="21"/>
      <c r="K296" s="21"/>
      <c r="L296" s="21"/>
    </row>
    <row r="297" spans="3:12" ht="15.75" customHeight="1">
      <c r="C297" s="21"/>
      <c r="E297" s="21"/>
      <c r="F297" s="21"/>
      <c r="G297" s="21"/>
      <c r="H297" s="21"/>
      <c r="I297" s="21"/>
      <c r="J297" s="21"/>
      <c r="K297" s="21"/>
      <c r="L297" s="21"/>
    </row>
    <row r="298" spans="3:12" ht="15.75" customHeight="1">
      <c r="C298" s="21"/>
      <c r="E298" s="21"/>
      <c r="F298" s="21"/>
      <c r="G298" s="21"/>
      <c r="H298" s="21"/>
      <c r="I298" s="21"/>
      <c r="J298" s="21"/>
      <c r="K298" s="21"/>
      <c r="L298" s="21"/>
    </row>
    <row r="299" spans="3:12" ht="15.75" customHeight="1">
      <c r="C299" s="21"/>
      <c r="E299" s="21"/>
      <c r="F299" s="21"/>
      <c r="G299" s="21"/>
      <c r="H299" s="21"/>
      <c r="I299" s="21"/>
      <c r="J299" s="21"/>
      <c r="K299" s="21"/>
      <c r="L299" s="21"/>
    </row>
    <row r="300" spans="3:12" ht="15.75" customHeight="1">
      <c r="C300" s="21"/>
      <c r="E300" s="21"/>
      <c r="F300" s="21"/>
      <c r="G300" s="21"/>
      <c r="H300" s="21"/>
      <c r="I300" s="21"/>
      <c r="J300" s="21"/>
      <c r="K300" s="21"/>
      <c r="L300" s="21"/>
    </row>
    <row r="301" spans="3:12" ht="15.75" customHeight="1">
      <c r="C301" s="21"/>
      <c r="E301" s="21"/>
      <c r="F301" s="21"/>
      <c r="G301" s="21"/>
      <c r="H301" s="21"/>
      <c r="I301" s="21"/>
      <c r="J301" s="21"/>
      <c r="K301" s="21"/>
      <c r="L301" s="21"/>
    </row>
    <row r="302" spans="3:12" ht="15.75" customHeight="1">
      <c r="C302" s="21"/>
      <c r="E302" s="21"/>
      <c r="F302" s="21"/>
      <c r="G302" s="21"/>
      <c r="H302" s="21"/>
      <c r="I302" s="21"/>
      <c r="J302" s="21"/>
      <c r="K302" s="21"/>
      <c r="L302" s="21"/>
    </row>
    <row r="303" spans="3:12" ht="15.75" customHeight="1">
      <c r="C303" s="21"/>
      <c r="E303" s="21"/>
      <c r="F303" s="21"/>
      <c r="G303" s="21"/>
      <c r="H303" s="21"/>
      <c r="I303" s="21"/>
      <c r="J303" s="21"/>
      <c r="K303" s="21"/>
      <c r="L303" s="21"/>
    </row>
    <row r="304" spans="3:12" ht="15.75" customHeight="1">
      <c r="C304" s="21"/>
      <c r="E304" s="21"/>
      <c r="F304" s="21"/>
      <c r="G304" s="21"/>
      <c r="H304" s="21"/>
      <c r="I304" s="21"/>
      <c r="J304" s="21"/>
      <c r="K304" s="21"/>
      <c r="L304" s="21"/>
    </row>
    <row r="305" spans="3:12" ht="15.75" customHeight="1">
      <c r="C305" s="21"/>
      <c r="E305" s="21"/>
      <c r="F305" s="21"/>
      <c r="G305" s="21"/>
      <c r="H305" s="21"/>
      <c r="I305" s="21"/>
      <c r="J305" s="21"/>
      <c r="K305" s="21"/>
      <c r="L305" s="21"/>
    </row>
    <row r="306" spans="3:12" ht="15.75" customHeight="1">
      <c r="C306" s="21"/>
      <c r="E306" s="21"/>
      <c r="F306" s="21"/>
      <c r="G306" s="21"/>
      <c r="H306" s="21"/>
      <c r="I306" s="21"/>
      <c r="J306" s="21"/>
      <c r="K306" s="21"/>
      <c r="L306" s="21"/>
    </row>
    <row r="307" spans="3:12" ht="15.75" customHeight="1">
      <c r="C307" s="21"/>
      <c r="E307" s="21"/>
      <c r="F307" s="21"/>
      <c r="G307" s="21"/>
      <c r="H307" s="21"/>
      <c r="I307" s="21"/>
      <c r="J307" s="21"/>
      <c r="K307" s="21"/>
      <c r="L307" s="21"/>
    </row>
    <row r="308" spans="3:12" ht="15.75" customHeight="1">
      <c r="C308" s="21"/>
      <c r="E308" s="21"/>
      <c r="F308" s="21"/>
      <c r="G308" s="21"/>
      <c r="H308" s="21"/>
      <c r="I308" s="21"/>
      <c r="J308" s="21"/>
      <c r="K308" s="21"/>
      <c r="L308" s="21"/>
    </row>
    <row r="309" spans="3:12" ht="15.75" customHeight="1">
      <c r="C309" s="21"/>
      <c r="E309" s="21"/>
      <c r="F309" s="21"/>
      <c r="G309" s="21"/>
      <c r="H309" s="21"/>
      <c r="I309" s="21"/>
      <c r="J309" s="21"/>
      <c r="K309" s="21"/>
      <c r="L309" s="21"/>
    </row>
    <row r="310" spans="3:12" ht="15.75" customHeight="1">
      <c r="C310" s="21"/>
      <c r="E310" s="21"/>
      <c r="F310" s="21"/>
      <c r="G310" s="21"/>
      <c r="H310" s="21"/>
      <c r="I310" s="21"/>
      <c r="J310" s="21"/>
      <c r="K310" s="21"/>
      <c r="L310" s="21"/>
    </row>
    <row r="311" spans="3:12" ht="15.75" customHeight="1">
      <c r="C311" s="21"/>
      <c r="E311" s="21"/>
      <c r="F311" s="21"/>
      <c r="G311" s="21"/>
      <c r="H311" s="21"/>
      <c r="I311" s="21"/>
      <c r="J311" s="21"/>
      <c r="K311" s="21"/>
      <c r="L311" s="21"/>
    </row>
    <row r="312" spans="3:12" ht="15.75" customHeight="1">
      <c r="C312" s="21"/>
      <c r="E312" s="21"/>
      <c r="F312" s="21"/>
      <c r="G312" s="21"/>
      <c r="H312" s="21"/>
      <c r="I312" s="21"/>
      <c r="J312" s="21"/>
      <c r="K312" s="21"/>
      <c r="L312" s="21"/>
    </row>
    <row r="313" spans="3:12" ht="15.75" customHeight="1">
      <c r="C313" s="21"/>
      <c r="E313" s="21"/>
      <c r="F313" s="21"/>
      <c r="G313" s="21"/>
      <c r="H313" s="21"/>
      <c r="I313" s="21"/>
      <c r="J313" s="21"/>
      <c r="K313" s="21"/>
      <c r="L313" s="21"/>
    </row>
    <row r="314" spans="3:12" ht="15.75" customHeight="1">
      <c r="C314" s="21"/>
      <c r="E314" s="21"/>
      <c r="F314" s="21"/>
      <c r="G314" s="21"/>
      <c r="H314" s="21"/>
      <c r="I314" s="21"/>
      <c r="J314" s="21"/>
      <c r="K314" s="21"/>
      <c r="L314" s="21"/>
    </row>
    <row r="315" spans="3:12" ht="15.75" customHeight="1">
      <c r="C315" s="21"/>
      <c r="E315" s="21"/>
      <c r="F315" s="21"/>
      <c r="G315" s="21"/>
      <c r="H315" s="21"/>
      <c r="I315" s="21"/>
      <c r="J315" s="21"/>
      <c r="K315" s="21"/>
      <c r="L315" s="21"/>
    </row>
    <row r="316" spans="3:12" ht="15.75" customHeight="1">
      <c r="C316" s="21"/>
      <c r="E316" s="21"/>
      <c r="F316" s="21"/>
      <c r="G316" s="21"/>
      <c r="H316" s="21"/>
      <c r="I316" s="21"/>
      <c r="J316" s="21"/>
      <c r="K316" s="21"/>
      <c r="L316" s="21"/>
    </row>
    <row r="317" spans="3:12" ht="15.75" customHeight="1">
      <c r="C317" s="21"/>
      <c r="E317" s="21"/>
      <c r="F317" s="21"/>
      <c r="G317" s="21"/>
      <c r="H317" s="21"/>
      <c r="I317" s="21"/>
      <c r="J317" s="21"/>
      <c r="K317" s="21"/>
      <c r="L317" s="21"/>
    </row>
    <row r="318" spans="3:12" ht="15.75" customHeight="1">
      <c r="C318" s="21"/>
      <c r="E318" s="21"/>
      <c r="F318" s="21"/>
      <c r="G318" s="21"/>
      <c r="H318" s="21"/>
      <c r="I318" s="21"/>
      <c r="J318" s="21"/>
      <c r="K318" s="21"/>
      <c r="L318" s="21"/>
    </row>
    <row r="319" spans="3:12" ht="15.75" customHeight="1">
      <c r="C319" s="21"/>
      <c r="E319" s="21"/>
      <c r="F319" s="21"/>
      <c r="G319" s="21"/>
      <c r="H319" s="21"/>
      <c r="I319" s="21"/>
      <c r="J319" s="21"/>
      <c r="K319" s="21"/>
      <c r="L319" s="21"/>
    </row>
    <row r="320" spans="3:12" ht="15.75" customHeight="1">
      <c r="C320" s="21"/>
      <c r="E320" s="21"/>
      <c r="F320" s="21"/>
      <c r="G320" s="21"/>
      <c r="H320" s="21"/>
      <c r="I320" s="21"/>
      <c r="J320" s="21"/>
      <c r="K320" s="21"/>
      <c r="L320" s="21"/>
    </row>
    <row r="321" spans="3:12" ht="15.75" customHeight="1">
      <c r="C321" s="21"/>
      <c r="E321" s="21"/>
      <c r="F321" s="21"/>
      <c r="G321" s="21"/>
      <c r="H321" s="21"/>
      <c r="I321" s="21"/>
      <c r="J321" s="21"/>
      <c r="K321" s="21"/>
      <c r="L321" s="21"/>
    </row>
    <row r="322" spans="3:12" ht="15.75" customHeight="1">
      <c r="C322" s="21"/>
      <c r="E322" s="21"/>
      <c r="F322" s="21"/>
      <c r="G322" s="21"/>
      <c r="H322" s="21"/>
      <c r="I322" s="21"/>
      <c r="J322" s="21"/>
      <c r="K322" s="21"/>
      <c r="L322" s="21"/>
    </row>
    <row r="323" spans="3:12" ht="15.75" customHeight="1">
      <c r="C323" s="21"/>
      <c r="E323" s="21"/>
      <c r="F323" s="21"/>
      <c r="G323" s="21"/>
      <c r="H323" s="21"/>
      <c r="I323" s="21"/>
      <c r="J323" s="21"/>
      <c r="K323" s="21"/>
      <c r="L323" s="21"/>
    </row>
    <row r="324" spans="3:12" ht="15.75" customHeight="1">
      <c r="C324" s="21"/>
      <c r="E324" s="21"/>
      <c r="F324" s="21"/>
      <c r="G324" s="21"/>
      <c r="H324" s="21"/>
      <c r="I324" s="21"/>
      <c r="J324" s="21"/>
      <c r="K324" s="21"/>
      <c r="L324" s="21"/>
    </row>
    <row r="325" spans="3:12" ht="15.75" customHeight="1">
      <c r="C325" s="21"/>
      <c r="E325" s="21"/>
      <c r="F325" s="21"/>
      <c r="G325" s="21"/>
      <c r="H325" s="21"/>
      <c r="I325" s="21"/>
      <c r="J325" s="21"/>
      <c r="K325" s="21"/>
      <c r="L325" s="21"/>
    </row>
    <row r="326" spans="3:12" ht="15.75" customHeight="1">
      <c r="C326" s="21"/>
      <c r="E326" s="21"/>
      <c r="F326" s="21"/>
      <c r="G326" s="21"/>
      <c r="H326" s="21"/>
      <c r="I326" s="21"/>
      <c r="J326" s="21"/>
      <c r="K326" s="21"/>
      <c r="L326" s="21"/>
    </row>
    <row r="327" spans="3:12" ht="15.75" customHeight="1">
      <c r="C327" s="21"/>
      <c r="E327" s="21"/>
      <c r="F327" s="21"/>
      <c r="G327" s="21"/>
      <c r="H327" s="21"/>
      <c r="I327" s="21"/>
      <c r="J327" s="21"/>
      <c r="K327" s="21"/>
      <c r="L327" s="21"/>
    </row>
    <row r="328" spans="3:12" ht="15.75" customHeight="1">
      <c r="C328" s="21"/>
      <c r="E328" s="21"/>
      <c r="F328" s="21"/>
      <c r="G328" s="21"/>
      <c r="H328" s="21"/>
      <c r="I328" s="21"/>
      <c r="J328" s="21"/>
      <c r="K328" s="21"/>
      <c r="L328" s="21"/>
    </row>
    <row r="329" spans="3:12" ht="15.75" customHeight="1">
      <c r="C329" s="21"/>
      <c r="E329" s="21"/>
      <c r="F329" s="21"/>
      <c r="G329" s="21"/>
      <c r="H329" s="21"/>
      <c r="I329" s="21"/>
      <c r="J329" s="21"/>
      <c r="K329" s="21"/>
      <c r="L329" s="21"/>
    </row>
    <row r="330" spans="3:12" ht="15.75" customHeight="1">
      <c r="C330" s="21"/>
      <c r="E330" s="21"/>
      <c r="F330" s="21"/>
      <c r="G330" s="21"/>
      <c r="H330" s="21"/>
      <c r="I330" s="21"/>
      <c r="J330" s="21"/>
      <c r="K330" s="21"/>
      <c r="L330" s="21"/>
    </row>
    <row r="331" spans="3:12" ht="15.75" customHeight="1">
      <c r="C331" s="21"/>
      <c r="E331" s="21"/>
      <c r="F331" s="21"/>
      <c r="G331" s="21"/>
      <c r="H331" s="21"/>
      <c r="I331" s="21"/>
      <c r="J331" s="21"/>
      <c r="K331" s="21"/>
      <c r="L331" s="21"/>
    </row>
    <row r="332" spans="3:12" ht="15.75" customHeight="1">
      <c r="C332" s="21"/>
      <c r="E332" s="21"/>
      <c r="F332" s="21"/>
      <c r="G332" s="21"/>
      <c r="H332" s="21"/>
      <c r="I332" s="21"/>
      <c r="J332" s="21"/>
      <c r="K332" s="21"/>
      <c r="L332" s="21"/>
    </row>
    <row r="333" spans="3:12" ht="15.75" customHeight="1">
      <c r="C333" s="21"/>
      <c r="E333" s="21"/>
      <c r="F333" s="21"/>
      <c r="G333" s="21"/>
      <c r="H333" s="21"/>
      <c r="I333" s="21"/>
      <c r="J333" s="21"/>
      <c r="K333" s="21"/>
      <c r="L333" s="21"/>
    </row>
    <row r="334" spans="3:12" ht="15.75" customHeight="1">
      <c r="C334" s="21"/>
      <c r="E334" s="21"/>
      <c r="F334" s="21"/>
      <c r="G334" s="21"/>
      <c r="H334" s="21"/>
      <c r="I334" s="21"/>
      <c r="J334" s="21"/>
      <c r="K334" s="21"/>
      <c r="L334" s="21"/>
    </row>
    <row r="335" spans="3:12" ht="15.75" customHeight="1">
      <c r="C335" s="21"/>
      <c r="E335" s="21"/>
      <c r="F335" s="21"/>
      <c r="G335" s="21"/>
      <c r="H335" s="21"/>
      <c r="I335" s="21"/>
      <c r="J335" s="21"/>
      <c r="K335" s="21"/>
      <c r="L335" s="21"/>
    </row>
    <row r="336" spans="3:12" ht="15.75" customHeight="1">
      <c r="C336" s="21"/>
      <c r="E336" s="21"/>
      <c r="F336" s="21"/>
      <c r="G336" s="21"/>
      <c r="H336" s="21"/>
      <c r="I336" s="21"/>
      <c r="J336" s="21"/>
      <c r="K336" s="21"/>
      <c r="L336" s="21"/>
    </row>
    <row r="337" spans="3:12" ht="15.75" customHeight="1">
      <c r="C337" s="21"/>
      <c r="E337" s="21"/>
      <c r="F337" s="21"/>
      <c r="G337" s="21"/>
      <c r="H337" s="21"/>
      <c r="I337" s="21"/>
      <c r="J337" s="21"/>
      <c r="K337" s="21"/>
      <c r="L337" s="21"/>
    </row>
    <row r="338" spans="3:12" ht="15.75" customHeight="1">
      <c r="C338" s="21"/>
      <c r="E338" s="21"/>
      <c r="F338" s="21"/>
      <c r="G338" s="21"/>
      <c r="H338" s="21"/>
      <c r="I338" s="21"/>
      <c r="J338" s="21"/>
      <c r="K338" s="21"/>
      <c r="L338" s="21"/>
    </row>
    <row r="339" spans="3:12" ht="15.75" customHeight="1">
      <c r="C339" s="21"/>
      <c r="E339" s="21"/>
      <c r="F339" s="21"/>
      <c r="G339" s="21"/>
      <c r="H339" s="21"/>
      <c r="I339" s="21"/>
      <c r="J339" s="21"/>
      <c r="K339" s="21"/>
      <c r="L339" s="21"/>
    </row>
    <row r="340" spans="3:12" ht="15.75" customHeight="1">
      <c r="C340" s="21"/>
      <c r="E340" s="21"/>
      <c r="F340" s="21"/>
      <c r="G340" s="21"/>
      <c r="H340" s="21"/>
      <c r="I340" s="21"/>
      <c r="J340" s="21"/>
      <c r="K340" s="21"/>
      <c r="L340" s="21"/>
    </row>
    <row r="341" spans="3:12" ht="15.75" customHeight="1">
      <c r="C341" s="21"/>
      <c r="E341" s="21"/>
      <c r="F341" s="21"/>
      <c r="G341" s="21"/>
      <c r="H341" s="21"/>
      <c r="I341" s="21"/>
      <c r="J341" s="21"/>
      <c r="K341" s="21"/>
      <c r="L341" s="21"/>
    </row>
    <row r="342" spans="3:12" ht="15.75" customHeight="1">
      <c r="C342" s="21"/>
      <c r="E342" s="21"/>
      <c r="F342" s="21"/>
      <c r="G342" s="21"/>
      <c r="H342" s="21"/>
      <c r="I342" s="21"/>
      <c r="J342" s="21"/>
      <c r="K342" s="21"/>
      <c r="L342" s="21"/>
    </row>
    <row r="343" spans="3:12" ht="15.75" customHeight="1">
      <c r="C343" s="21"/>
      <c r="E343" s="21"/>
      <c r="F343" s="21"/>
      <c r="G343" s="21"/>
      <c r="H343" s="21"/>
      <c r="I343" s="21"/>
      <c r="J343" s="21"/>
      <c r="K343" s="21"/>
      <c r="L343" s="21"/>
    </row>
    <row r="344" spans="3:12" ht="15.75" customHeight="1">
      <c r="C344" s="21"/>
      <c r="E344" s="21"/>
      <c r="F344" s="21"/>
      <c r="G344" s="21"/>
      <c r="H344" s="21"/>
      <c r="I344" s="21"/>
      <c r="J344" s="21"/>
      <c r="K344" s="21"/>
      <c r="L344" s="21"/>
    </row>
    <row r="345" spans="3:12" ht="15.75" customHeight="1">
      <c r="C345" s="21"/>
      <c r="E345" s="21"/>
      <c r="F345" s="21"/>
      <c r="G345" s="21"/>
      <c r="H345" s="21"/>
      <c r="I345" s="21"/>
      <c r="J345" s="21"/>
      <c r="K345" s="21"/>
      <c r="L345" s="21"/>
    </row>
    <row r="346" spans="3:12" ht="15.75" customHeight="1">
      <c r="C346" s="21"/>
      <c r="E346" s="21"/>
      <c r="F346" s="21"/>
      <c r="G346" s="21"/>
      <c r="H346" s="21"/>
      <c r="I346" s="21"/>
      <c r="J346" s="21"/>
      <c r="K346" s="21"/>
      <c r="L346" s="21"/>
    </row>
    <row r="347" spans="3:12" ht="15.75" customHeight="1">
      <c r="C347" s="21"/>
      <c r="E347" s="21"/>
      <c r="F347" s="21"/>
      <c r="G347" s="21"/>
      <c r="H347" s="21"/>
      <c r="I347" s="21"/>
      <c r="J347" s="21"/>
      <c r="K347" s="21"/>
      <c r="L347" s="21"/>
    </row>
    <row r="348" spans="3:12" ht="15.75" customHeight="1">
      <c r="C348" s="21"/>
      <c r="E348" s="21"/>
      <c r="F348" s="21"/>
      <c r="G348" s="21"/>
      <c r="H348" s="21"/>
      <c r="I348" s="21"/>
      <c r="J348" s="21"/>
      <c r="K348" s="21"/>
      <c r="L348" s="21"/>
    </row>
    <row r="349" spans="3:12" ht="15.75" customHeight="1">
      <c r="C349" s="21"/>
      <c r="E349" s="21"/>
      <c r="F349" s="21"/>
      <c r="G349" s="21"/>
      <c r="H349" s="21"/>
      <c r="I349" s="21"/>
      <c r="J349" s="21"/>
      <c r="K349" s="21"/>
      <c r="L349" s="21"/>
    </row>
    <row r="350" spans="3:12" ht="15.75" customHeight="1">
      <c r="C350" s="21"/>
      <c r="E350" s="21"/>
      <c r="F350" s="21"/>
      <c r="G350" s="21"/>
      <c r="H350" s="21"/>
      <c r="I350" s="21"/>
      <c r="J350" s="21"/>
      <c r="K350" s="21"/>
      <c r="L350" s="21"/>
    </row>
    <row r="351" spans="3:12" ht="15.75" customHeight="1">
      <c r="C351" s="21"/>
      <c r="E351" s="21"/>
      <c r="F351" s="21"/>
      <c r="G351" s="21"/>
      <c r="H351" s="21"/>
      <c r="I351" s="21"/>
      <c r="J351" s="21"/>
      <c r="K351" s="21"/>
      <c r="L351" s="21"/>
    </row>
    <row r="352" spans="3:12" ht="15.75" customHeight="1">
      <c r="C352" s="21"/>
      <c r="E352" s="21"/>
      <c r="F352" s="21"/>
      <c r="G352" s="21"/>
      <c r="H352" s="21"/>
      <c r="I352" s="21"/>
      <c r="J352" s="21"/>
      <c r="K352" s="21"/>
      <c r="L352" s="21"/>
    </row>
    <row r="353" spans="3:12" ht="15.75" customHeight="1">
      <c r="C353" s="21"/>
      <c r="E353" s="21"/>
      <c r="F353" s="21"/>
      <c r="G353" s="21"/>
      <c r="H353" s="21"/>
      <c r="I353" s="21"/>
      <c r="J353" s="21"/>
      <c r="K353" s="21"/>
      <c r="L353" s="21"/>
    </row>
    <row r="354" spans="3:12" ht="15.75" customHeight="1">
      <c r="C354" s="21"/>
      <c r="E354" s="21"/>
      <c r="F354" s="21"/>
      <c r="G354" s="21"/>
      <c r="H354" s="21"/>
      <c r="I354" s="21"/>
      <c r="J354" s="21"/>
      <c r="K354" s="21"/>
      <c r="L354" s="21"/>
    </row>
    <row r="355" spans="3:12" ht="15.75" customHeight="1">
      <c r="C355" s="21"/>
      <c r="E355" s="21"/>
      <c r="F355" s="21"/>
      <c r="G355" s="21"/>
      <c r="H355" s="21"/>
      <c r="I355" s="21"/>
      <c r="J355" s="21"/>
      <c r="K355" s="21"/>
      <c r="L355" s="21"/>
    </row>
    <row r="356" spans="3:12" ht="15.75" customHeight="1">
      <c r="C356" s="21"/>
      <c r="E356" s="21"/>
      <c r="F356" s="21"/>
      <c r="G356" s="21"/>
      <c r="H356" s="21"/>
      <c r="I356" s="21"/>
      <c r="J356" s="21"/>
      <c r="K356" s="21"/>
      <c r="L356" s="21"/>
    </row>
    <row r="357" spans="3:12" ht="15.75" customHeight="1">
      <c r="C357" s="21"/>
      <c r="E357" s="21"/>
      <c r="F357" s="21"/>
      <c r="G357" s="21"/>
      <c r="H357" s="21"/>
      <c r="I357" s="21"/>
      <c r="J357" s="21"/>
      <c r="K357" s="21"/>
      <c r="L357" s="21"/>
    </row>
    <row r="358" spans="3:12" ht="15.75" customHeight="1">
      <c r="C358" s="21"/>
      <c r="E358" s="21"/>
      <c r="F358" s="21"/>
      <c r="G358" s="21"/>
      <c r="H358" s="21"/>
      <c r="I358" s="21"/>
      <c r="J358" s="21"/>
      <c r="K358" s="21"/>
      <c r="L358" s="21"/>
    </row>
    <row r="359" spans="3:12" ht="15.75" customHeight="1">
      <c r="C359" s="21"/>
      <c r="E359" s="21"/>
      <c r="F359" s="21"/>
      <c r="G359" s="21"/>
      <c r="H359" s="21"/>
      <c r="I359" s="21"/>
      <c r="J359" s="21"/>
      <c r="K359" s="21"/>
      <c r="L359" s="21"/>
    </row>
    <row r="360" spans="3:12" ht="15.75" customHeight="1">
      <c r="C360" s="21"/>
      <c r="E360" s="21"/>
      <c r="F360" s="21"/>
      <c r="G360" s="21"/>
      <c r="H360" s="21"/>
      <c r="I360" s="21"/>
      <c r="J360" s="21"/>
      <c r="K360" s="21"/>
      <c r="L360" s="21"/>
    </row>
    <row r="361" spans="3:12" ht="15.75" customHeight="1">
      <c r="C361" s="21"/>
      <c r="E361" s="21"/>
      <c r="F361" s="21"/>
      <c r="G361" s="21"/>
      <c r="H361" s="21"/>
      <c r="I361" s="21"/>
      <c r="J361" s="21"/>
      <c r="K361" s="21"/>
      <c r="L361" s="21"/>
    </row>
    <row r="362" spans="3:12" ht="15.75" customHeight="1">
      <c r="C362" s="21"/>
      <c r="E362" s="21"/>
      <c r="F362" s="21"/>
      <c r="G362" s="21"/>
      <c r="H362" s="21"/>
      <c r="I362" s="21"/>
      <c r="J362" s="21"/>
      <c r="K362" s="21"/>
      <c r="L362" s="21"/>
    </row>
    <row r="363" spans="3:12" ht="15.75" customHeight="1">
      <c r="C363" s="21"/>
      <c r="E363" s="21"/>
      <c r="F363" s="21"/>
      <c r="G363" s="21"/>
      <c r="H363" s="21"/>
      <c r="I363" s="21"/>
      <c r="J363" s="21"/>
      <c r="K363" s="21"/>
      <c r="L363" s="21"/>
    </row>
    <row r="364" spans="3:12" ht="15.75" customHeight="1">
      <c r="C364" s="21"/>
      <c r="E364" s="21"/>
      <c r="F364" s="21"/>
      <c r="G364" s="21"/>
      <c r="H364" s="21"/>
      <c r="I364" s="21"/>
      <c r="J364" s="21"/>
      <c r="K364" s="21"/>
      <c r="L364" s="21"/>
    </row>
    <row r="365" spans="3:12" ht="15.75" customHeight="1">
      <c r="C365" s="21"/>
      <c r="E365" s="21"/>
      <c r="F365" s="21"/>
      <c r="G365" s="21"/>
      <c r="H365" s="21"/>
      <c r="I365" s="21"/>
      <c r="J365" s="21"/>
      <c r="K365" s="21"/>
      <c r="L365" s="21"/>
    </row>
    <row r="366" spans="3:12" ht="15.75" customHeight="1">
      <c r="C366" s="21"/>
      <c r="E366" s="21"/>
      <c r="F366" s="21"/>
      <c r="G366" s="21"/>
      <c r="H366" s="21"/>
      <c r="I366" s="21"/>
      <c r="J366" s="21"/>
      <c r="K366" s="21"/>
      <c r="L366" s="21"/>
    </row>
    <row r="367" spans="3:12" ht="15.75" customHeight="1">
      <c r="C367" s="21"/>
      <c r="E367" s="21"/>
      <c r="F367" s="21"/>
      <c r="G367" s="21"/>
      <c r="H367" s="21"/>
      <c r="I367" s="21"/>
      <c r="J367" s="21"/>
      <c r="K367" s="21"/>
      <c r="L367" s="21"/>
    </row>
    <row r="368" spans="3:12" ht="15.75" customHeight="1">
      <c r="C368" s="21"/>
      <c r="E368" s="21"/>
      <c r="F368" s="21"/>
      <c r="G368" s="21"/>
      <c r="H368" s="21"/>
      <c r="I368" s="21"/>
      <c r="J368" s="21"/>
      <c r="K368" s="21"/>
      <c r="L368" s="21"/>
    </row>
    <row r="369" spans="3:12" ht="15.75" customHeight="1">
      <c r="C369" s="21"/>
      <c r="E369" s="21"/>
      <c r="F369" s="21"/>
      <c r="G369" s="21"/>
      <c r="H369" s="21"/>
      <c r="I369" s="21"/>
      <c r="J369" s="21"/>
      <c r="K369" s="21"/>
      <c r="L369" s="21"/>
    </row>
    <row r="370" spans="3:12" ht="15.75" customHeight="1">
      <c r="C370" s="21"/>
      <c r="E370" s="21"/>
      <c r="F370" s="21"/>
      <c r="G370" s="21"/>
      <c r="H370" s="21"/>
      <c r="I370" s="21"/>
      <c r="J370" s="21"/>
      <c r="K370" s="21"/>
      <c r="L370" s="21"/>
    </row>
    <row r="371" spans="3:12" ht="15.75" customHeight="1">
      <c r="C371" s="21"/>
      <c r="E371" s="21"/>
      <c r="F371" s="21"/>
      <c r="G371" s="21"/>
      <c r="H371" s="21"/>
      <c r="I371" s="21"/>
      <c r="J371" s="21"/>
      <c r="K371" s="21"/>
      <c r="L371" s="21"/>
    </row>
    <row r="372" spans="3:12" ht="15.75" customHeight="1">
      <c r="C372" s="21"/>
      <c r="E372" s="21"/>
      <c r="F372" s="21"/>
      <c r="G372" s="21"/>
      <c r="H372" s="21"/>
      <c r="I372" s="21"/>
      <c r="J372" s="21"/>
      <c r="K372" s="21"/>
      <c r="L372" s="21"/>
    </row>
    <row r="373" spans="3:12" ht="15.75" customHeight="1">
      <c r="C373" s="21"/>
      <c r="E373" s="21"/>
      <c r="F373" s="21"/>
      <c r="G373" s="21"/>
      <c r="H373" s="21"/>
      <c r="I373" s="21"/>
      <c r="J373" s="21"/>
      <c r="K373" s="21"/>
      <c r="L373" s="21"/>
    </row>
    <row r="374" spans="3:12" ht="15.75" customHeight="1">
      <c r="C374" s="21"/>
      <c r="E374" s="21"/>
      <c r="F374" s="21"/>
      <c r="G374" s="21"/>
      <c r="H374" s="21"/>
      <c r="I374" s="21"/>
      <c r="J374" s="21"/>
      <c r="K374" s="21"/>
      <c r="L374" s="21"/>
    </row>
    <row r="375" spans="3:12" ht="15.75" customHeight="1">
      <c r="C375" s="21"/>
      <c r="E375" s="21"/>
      <c r="F375" s="21"/>
      <c r="G375" s="21"/>
      <c r="H375" s="21"/>
      <c r="I375" s="21"/>
      <c r="J375" s="21"/>
      <c r="K375" s="21"/>
      <c r="L375" s="21"/>
    </row>
    <row r="376" spans="3:12" ht="15.75" customHeight="1">
      <c r="C376" s="21"/>
      <c r="E376" s="21"/>
      <c r="F376" s="21"/>
      <c r="G376" s="21"/>
      <c r="H376" s="21"/>
      <c r="I376" s="21"/>
      <c r="J376" s="21"/>
      <c r="K376" s="21"/>
      <c r="L376" s="21"/>
    </row>
    <row r="377" spans="3:12" ht="15.75" customHeight="1">
      <c r="C377" s="21"/>
      <c r="E377" s="21"/>
      <c r="F377" s="21"/>
      <c r="G377" s="21"/>
      <c r="H377" s="21"/>
      <c r="I377" s="21"/>
      <c r="J377" s="21"/>
      <c r="K377" s="21"/>
      <c r="L377" s="21"/>
    </row>
    <row r="378" spans="3:12" ht="15.75" customHeight="1">
      <c r="C378" s="21"/>
      <c r="E378" s="21"/>
      <c r="F378" s="21"/>
      <c r="G378" s="21"/>
      <c r="H378" s="21"/>
      <c r="I378" s="21"/>
      <c r="J378" s="21"/>
      <c r="K378" s="21"/>
      <c r="L378" s="21"/>
    </row>
    <row r="379" spans="3:12" ht="15.75" customHeight="1">
      <c r="C379" s="21"/>
      <c r="E379" s="21"/>
      <c r="F379" s="21"/>
      <c r="G379" s="21"/>
      <c r="H379" s="21"/>
      <c r="I379" s="21"/>
      <c r="J379" s="21"/>
      <c r="K379" s="21"/>
      <c r="L379" s="21"/>
    </row>
    <row r="380" spans="3:12" ht="15.75" customHeight="1">
      <c r="C380" s="21"/>
      <c r="E380" s="21"/>
      <c r="F380" s="21"/>
      <c r="G380" s="21"/>
      <c r="H380" s="21"/>
      <c r="I380" s="21"/>
      <c r="J380" s="21"/>
      <c r="K380" s="21"/>
      <c r="L380" s="21"/>
    </row>
    <row r="381" spans="3:12" ht="15.75" customHeight="1">
      <c r="C381" s="21"/>
      <c r="E381" s="21"/>
      <c r="F381" s="21"/>
      <c r="G381" s="21"/>
      <c r="H381" s="21"/>
      <c r="I381" s="21"/>
      <c r="J381" s="21"/>
      <c r="K381" s="21"/>
      <c r="L381" s="21"/>
    </row>
    <row r="382" spans="3:12" ht="15.75" customHeight="1">
      <c r="C382" s="21"/>
      <c r="E382" s="21"/>
      <c r="F382" s="21"/>
      <c r="G382" s="21"/>
      <c r="H382" s="21"/>
      <c r="I382" s="21"/>
      <c r="J382" s="21"/>
      <c r="K382" s="21"/>
      <c r="L382" s="21"/>
    </row>
    <row r="383" spans="3:12" ht="15.75" customHeight="1">
      <c r="C383" s="21"/>
      <c r="E383" s="21"/>
      <c r="F383" s="21"/>
      <c r="G383" s="21"/>
      <c r="H383" s="21"/>
      <c r="I383" s="21"/>
      <c r="J383" s="21"/>
      <c r="K383" s="21"/>
      <c r="L383" s="21"/>
    </row>
    <row r="384" spans="3:12" ht="15.75" customHeight="1">
      <c r="C384" s="21"/>
      <c r="E384" s="21"/>
      <c r="F384" s="21"/>
      <c r="G384" s="21"/>
      <c r="H384" s="21"/>
      <c r="I384" s="21"/>
      <c r="J384" s="21"/>
      <c r="K384" s="21"/>
      <c r="L384" s="21"/>
    </row>
    <row r="385" spans="3:12" ht="15.75" customHeight="1">
      <c r="C385" s="21"/>
      <c r="E385" s="21"/>
      <c r="F385" s="21"/>
      <c r="G385" s="21"/>
      <c r="H385" s="21"/>
      <c r="I385" s="21"/>
      <c r="J385" s="21"/>
      <c r="K385" s="21"/>
      <c r="L385" s="21"/>
    </row>
    <row r="386" spans="3:12" ht="15.75" customHeight="1">
      <c r="C386" s="21"/>
      <c r="E386" s="21"/>
      <c r="F386" s="21"/>
      <c r="G386" s="21"/>
      <c r="H386" s="21"/>
      <c r="I386" s="21"/>
      <c r="J386" s="21"/>
      <c r="K386" s="21"/>
      <c r="L386" s="21"/>
    </row>
    <row r="387" spans="3:12" ht="15.75" customHeight="1">
      <c r="C387" s="21"/>
      <c r="E387" s="21"/>
      <c r="F387" s="21"/>
      <c r="G387" s="21"/>
      <c r="H387" s="21"/>
      <c r="I387" s="21"/>
      <c r="J387" s="21"/>
      <c r="K387" s="21"/>
      <c r="L387" s="21"/>
    </row>
    <row r="388" spans="3:12" ht="15.75" customHeight="1">
      <c r="C388" s="21"/>
      <c r="E388" s="21"/>
      <c r="F388" s="21"/>
      <c r="G388" s="21"/>
      <c r="H388" s="21"/>
      <c r="I388" s="21"/>
      <c r="J388" s="21"/>
      <c r="K388" s="21"/>
      <c r="L388" s="21"/>
    </row>
    <row r="389" spans="3:12" ht="15.75" customHeight="1">
      <c r="C389" s="21"/>
      <c r="E389" s="21"/>
      <c r="F389" s="21"/>
      <c r="G389" s="21"/>
      <c r="H389" s="21"/>
      <c r="I389" s="21"/>
      <c r="J389" s="21"/>
      <c r="K389" s="21"/>
      <c r="L389" s="21"/>
    </row>
    <row r="390" spans="3:12" ht="15.75" customHeight="1">
      <c r="C390" s="21"/>
      <c r="E390" s="21"/>
      <c r="F390" s="21"/>
      <c r="G390" s="21"/>
      <c r="H390" s="21"/>
      <c r="I390" s="21"/>
      <c r="J390" s="21"/>
      <c r="K390" s="21"/>
      <c r="L390" s="21"/>
    </row>
    <row r="391" spans="3:12" ht="15.75" customHeight="1">
      <c r="C391" s="21"/>
      <c r="E391" s="21"/>
      <c r="F391" s="21"/>
      <c r="G391" s="21"/>
      <c r="H391" s="21"/>
      <c r="I391" s="21"/>
      <c r="J391" s="21"/>
      <c r="K391" s="21"/>
      <c r="L391" s="21"/>
    </row>
    <row r="392" spans="3:12" ht="15.75" customHeight="1">
      <c r="C392" s="21"/>
      <c r="E392" s="21"/>
      <c r="F392" s="21"/>
      <c r="G392" s="21"/>
      <c r="H392" s="21"/>
      <c r="I392" s="21"/>
      <c r="J392" s="21"/>
      <c r="K392" s="21"/>
      <c r="L392" s="21"/>
    </row>
    <row r="393" spans="3:12" ht="15.75" customHeight="1">
      <c r="C393" s="21"/>
      <c r="E393" s="21"/>
      <c r="F393" s="21"/>
      <c r="G393" s="21"/>
      <c r="H393" s="21"/>
      <c r="I393" s="21"/>
      <c r="J393" s="21"/>
      <c r="K393" s="21"/>
      <c r="L393" s="21"/>
    </row>
    <row r="394" spans="3:12" ht="15.75" customHeight="1">
      <c r="C394" s="21"/>
      <c r="E394" s="21"/>
      <c r="F394" s="21"/>
      <c r="G394" s="21"/>
      <c r="H394" s="21"/>
      <c r="I394" s="21"/>
      <c r="J394" s="21"/>
      <c r="K394" s="21"/>
      <c r="L394" s="21"/>
    </row>
    <row r="395" spans="3:12" ht="15.75" customHeight="1">
      <c r="C395" s="21"/>
      <c r="E395" s="21"/>
      <c r="F395" s="21"/>
      <c r="G395" s="21"/>
      <c r="H395" s="21"/>
      <c r="I395" s="21"/>
      <c r="J395" s="21"/>
      <c r="K395" s="21"/>
      <c r="L395" s="21"/>
    </row>
    <row r="396" spans="3:12" ht="15.75" customHeight="1">
      <c r="C396" s="21"/>
      <c r="E396" s="21"/>
      <c r="F396" s="21"/>
      <c r="G396" s="21"/>
      <c r="H396" s="21"/>
      <c r="I396" s="21"/>
      <c r="J396" s="21"/>
      <c r="K396" s="21"/>
      <c r="L396" s="21"/>
    </row>
    <row r="397" spans="3:12" ht="15.75" customHeight="1">
      <c r="C397" s="21"/>
      <c r="E397" s="21"/>
      <c r="F397" s="21"/>
      <c r="G397" s="21"/>
      <c r="H397" s="21"/>
      <c r="I397" s="21"/>
      <c r="J397" s="21"/>
      <c r="K397" s="21"/>
      <c r="L397" s="21"/>
    </row>
    <row r="398" spans="3:12" ht="15.75" customHeight="1">
      <c r="C398" s="21"/>
      <c r="E398" s="21"/>
      <c r="F398" s="21"/>
      <c r="G398" s="21"/>
      <c r="H398" s="21"/>
      <c r="I398" s="21"/>
      <c r="J398" s="21"/>
      <c r="K398" s="21"/>
      <c r="L398" s="21"/>
    </row>
    <row r="399" spans="3:12" ht="15.75" customHeight="1">
      <c r="C399" s="21"/>
      <c r="E399" s="21"/>
      <c r="F399" s="21"/>
      <c r="G399" s="21"/>
      <c r="H399" s="21"/>
      <c r="I399" s="21"/>
      <c r="J399" s="21"/>
      <c r="K399" s="21"/>
      <c r="L399" s="21"/>
    </row>
    <row r="400" spans="3:12" ht="15.75" customHeight="1">
      <c r="C400" s="21"/>
      <c r="E400" s="21"/>
      <c r="F400" s="21"/>
      <c r="G400" s="21"/>
      <c r="H400" s="21"/>
      <c r="I400" s="21"/>
      <c r="J400" s="21"/>
      <c r="K400" s="21"/>
      <c r="L400" s="21"/>
    </row>
    <row r="401" spans="3:12" ht="15.75" customHeight="1">
      <c r="C401" s="21"/>
      <c r="E401" s="21"/>
      <c r="F401" s="21"/>
      <c r="G401" s="21"/>
      <c r="H401" s="21"/>
      <c r="I401" s="21"/>
      <c r="J401" s="21"/>
      <c r="K401" s="21"/>
      <c r="L401" s="21"/>
    </row>
    <row r="402" spans="3:12" ht="15.75" customHeight="1">
      <c r="C402" s="21"/>
      <c r="E402" s="21"/>
      <c r="F402" s="21"/>
      <c r="G402" s="21"/>
      <c r="H402" s="21"/>
      <c r="I402" s="21"/>
      <c r="J402" s="21"/>
      <c r="K402" s="21"/>
      <c r="L402" s="21"/>
    </row>
    <row r="403" spans="3:12" ht="15.75" customHeight="1">
      <c r="C403" s="21"/>
      <c r="E403" s="21"/>
      <c r="F403" s="21"/>
      <c r="G403" s="21"/>
      <c r="H403" s="21"/>
      <c r="I403" s="21"/>
      <c r="J403" s="21"/>
      <c r="K403" s="21"/>
      <c r="L403" s="21"/>
    </row>
    <row r="404" spans="3:12" ht="15.75" customHeight="1">
      <c r="C404" s="21"/>
      <c r="E404" s="21"/>
      <c r="F404" s="21"/>
      <c r="G404" s="21"/>
      <c r="H404" s="21"/>
      <c r="I404" s="21"/>
      <c r="J404" s="21"/>
      <c r="K404" s="21"/>
      <c r="L404" s="21"/>
    </row>
    <row r="405" spans="3:12" ht="15.75" customHeight="1">
      <c r="C405" s="21"/>
      <c r="E405" s="21"/>
      <c r="F405" s="21"/>
      <c r="G405" s="21"/>
      <c r="H405" s="21"/>
      <c r="I405" s="21"/>
      <c r="J405" s="21"/>
      <c r="K405" s="21"/>
      <c r="L405" s="21"/>
    </row>
    <row r="406" spans="3:12" ht="15.75" customHeight="1">
      <c r="C406" s="21"/>
      <c r="E406" s="21"/>
      <c r="F406" s="21"/>
      <c r="G406" s="21"/>
      <c r="H406" s="21"/>
      <c r="I406" s="21"/>
      <c r="J406" s="21"/>
      <c r="K406" s="21"/>
      <c r="L406" s="21"/>
    </row>
    <row r="407" spans="3:12" ht="15.75" customHeight="1">
      <c r="C407" s="21"/>
      <c r="E407" s="21"/>
      <c r="F407" s="21"/>
      <c r="G407" s="21"/>
      <c r="H407" s="21"/>
      <c r="I407" s="21"/>
      <c r="J407" s="21"/>
      <c r="K407" s="21"/>
      <c r="L407" s="21"/>
    </row>
    <row r="408" spans="3:12" ht="15.75" customHeight="1">
      <c r="C408" s="21"/>
      <c r="E408" s="21"/>
      <c r="F408" s="21"/>
      <c r="G408" s="21"/>
      <c r="H408" s="21"/>
      <c r="I408" s="21"/>
      <c r="J408" s="21"/>
      <c r="K408" s="21"/>
      <c r="L408" s="21"/>
    </row>
    <row r="409" spans="3:12" ht="15.75" customHeight="1">
      <c r="C409" s="21"/>
      <c r="E409" s="21"/>
      <c r="F409" s="21"/>
      <c r="G409" s="21"/>
      <c r="H409" s="21"/>
      <c r="I409" s="21"/>
      <c r="J409" s="21"/>
      <c r="K409" s="21"/>
      <c r="L409" s="21"/>
    </row>
    <row r="410" spans="3:12" ht="15.75" customHeight="1">
      <c r="C410" s="21"/>
      <c r="E410" s="21"/>
      <c r="F410" s="21"/>
      <c r="G410" s="21"/>
      <c r="H410" s="21"/>
      <c r="I410" s="21"/>
      <c r="J410" s="21"/>
      <c r="K410" s="21"/>
      <c r="L410" s="21"/>
    </row>
    <row r="411" spans="3:12" ht="15.75" customHeight="1">
      <c r="C411" s="21"/>
      <c r="E411" s="21"/>
      <c r="F411" s="21"/>
      <c r="G411" s="21"/>
      <c r="H411" s="21"/>
      <c r="I411" s="21"/>
      <c r="J411" s="21"/>
      <c r="K411" s="21"/>
      <c r="L411" s="21"/>
    </row>
    <row r="412" spans="3:12" ht="15.75" customHeight="1">
      <c r="C412" s="21"/>
      <c r="E412" s="21"/>
      <c r="F412" s="21"/>
      <c r="G412" s="21"/>
      <c r="H412" s="21"/>
      <c r="I412" s="21"/>
      <c r="J412" s="21"/>
      <c r="K412" s="21"/>
      <c r="L412" s="21"/>
    </row>
    <row r="413" spans="3:12" ht="15.75" customHeight="1">
      <c r="C413" s="21"/>
      <c r="E413" s="21"/>
      <c r="F413" s="21"/>
      <c r="G413" s="21"/>
      <c r="H413" s="21"/>
      <c r="I413" s="21"/>
      <c r="J413" s="21"/>
      <c r="K413" s="21"/>
      <c r="L413" s="21"/>
    </row>
    <row r="414" spans="3:12" ht="15.75" customHeight="1">
      <c r="C414" s="21"/>
      <c r="E414" s="21"/>
      <c r="F414" s="21"/>
      <c r="G414" s="21"/>
      <c r="H414" s="21"/>
      <c r="I414" s="21"/>
      <c r="J414" s="21"/>
      <c r="K414" s="21"/>
      <c r="L414" s="21"/>
    </row>
    <row r="415" spans="3:12" ht="15.75" customHeight="1">
      <c r="C415" s="21"/>
      <c r="E415" s="21"/>
      <c r="F415" s="21"/>
      <c r="G415" s="21"/>
      <c r="H415" s="21"/>
      <c r="I415" s="21"/>
      <c r="J415" s="21"/>
      <c r="K415" s="21"/>
      <c r="L415" s="21"/>
    </row>
    <row r="416" spans="3:12" ht="15.75" customHeight="1">
      <c r="C416" s="21"/>
      <c r="E416" s="21"/>
      <c r="F416" s="21"/>
      <c r="G416" s="21"/>
      <c r="H416" s="21"/>
      <c r="I416" s="21"/>
      <c r="J416" s="21"/>
      <c r="K416" s="21"/>
      <c r="L416" s="21"/>
    </row>
    <row r="417" spans="3:12" ht="15.75" customHeight="1">
      <c r="C417" s="21"/>
      <c r="E417" s="21"/>
      <c r="F417" s="21"/>
      <c r="G417" s="21"/>
      <c r="H417" s="21"/>
      <c r="I417" s="21"/>
      <c r="J417" s="21"/>
      <c r="K417" s="21"/>
      <c r="L417" s="21"/>
    </row>
    <row r="418" spans="3:12" ht="15.75" customHeight="1">
      <c r="C418" s="21"/>
      <c r="E418" s="21"/>
      <c r="F418" s="21"/>
      <c r="G418" s="21"/>
      <c r="H418" s="21"/>
      <c r="I418" s="21"/>
      <c r="J418" s="21"/>
      <c r="K418" s="21"/>
      <c r="L418" s="21"/>
    </row>
    <row r="419" spans="3:12" ht="15.75" customHeight="1">
      <c r="C419" s="21"/>
      <c r="E419" s="21"/>
      <c r="F419" s="21"/>
      <c r="G419" s="21"/>
      <c r="H419" s="21"/>
      <c r="I419" s="21"/>
      <c r="J419" s="21"/>
      <c r="K419" s="21"/>
      <c r="L419" s="21"/>
    </row>
    <row r="420" spans="3:12" ht="15.75" customHeight="1">
      <c r="C420" s="21"/>
      <c r="E420" s="21"/>
      <c r="F420" s="21"/>
      <c r="G420" s="21"/>
      <c r="H420" s="21"/>
      <c r="I420" s="21"/>
      <c r="J420" s="21"/>
      <c r="K420" s="21"/>
      <c r="L420" s="21"/>
    </row>
    <row r="421" spans="3:12" ht="15.75" customHeight="1">
      <c r="C421" s="21"/>
      <c r="E421" s="21"/>
      <c r="F421" s="21"/>
      <c r="G421" s="21"/>
      <c r="H421" s="21"/>
      <c r="I421" s="21"/>
      <c r="J421" s="21"/>
      <c r="K421" s="21"/>
      <c r="L421" s="21"/>
    </row>
    <row r="422" spans="3:12" ht="15.75" customHeight="1">
      <c r="C422" s="21"/>
      <c r="E422" s="21"/>
      <c r="F422" s="21"/>
      <c r="G422" s="21"/>
      <c r="H422" s="21"/>
      <c r="I422" s="21"/>
      <c r="J422" s="21"/>
      <c r="K422" s="21"/>
      <c r="L422" s="21"/>
    </row>
    <row r="423" spans="3:12" ht="15.75" customHeight="1">
      <c r="C423" s="21"/>
      <c r="E423" s="21"/>
      <c r="F423" s="21"/>
      <c r="G423" s="21"/>
      <c r="H423" s="21"/>
      <c r="I423" s="21"/>
      <c r="J423" s="21"/>
      <c r="K423" s="21"/>
      <c r="L423" s="21"/>
    </row>
    <row r="424" spans="3:12" ht="15.75" customHeight="1">
      <c r="C424" s="21"/>
      <c r="E424" s="21"/>
      <c r="F424" s="21"/>
      <c r="G424" s="21"/>
      <c r="H424" s="21"/>
      <c r="I424" s="21"/>
      <c r="J424" s="21"/>
      <c r="K424" s="21"/>
      <c r="L424" s="21"/>
    </row>
    <row r="425" spans="3:12" ht="15.75" customHeight="1">
      <c r="C425" s="21"/>
      <c r="E425" s="21"/>
      <c r="F425" s="21"/>
      <c r="G425" s="21"/>
      <c r="H425" s="21"/>
      <c r="I425" s="21"/>
      <c r="J425" s="21"/>
      <c r="K425" s="21"/>
      <c r="L425" s="21"/>
    </row>
    <row r="426" spans="3:12" ht="15.75" customHeight="1">
      <c r="C426" s="21"/>
      <c r="E426" s="21"/>
      <c r="F426" s="21"/>
      <c r="G426" s="21"/>
      <c r="H426" s="21"/>
      <c r="I426" s="21"/>
      <c r="J426" s="21"/>
      <c r="K426" s="21"/>
      <c r="L426" s="21"/>
    </row>
    <row r="427" spans="3:12" ht="15.75" customHeight="1">
      <c r="C427" s="21"/>
      <c r="E427" s="21"/>
      <c r="F427" s="21"/>
      <c r="G427" s="21"/>
      <c r="H427" s="21"/>
      <c r="I427" s="21"/>
      <c r="J427" s="21"/>
      <c r="K427" s="21"/>
      <c r="L427" s="21"/>
    </row>
    <row r="428" spans="3:12" ht="15.75" customHeight="1">
      <c r="C428" s="21"/>
      <c r="E428" s="21"/>
      <c r="F428" s="21"/>
      <c r="G428" s="21"/>
      <c r="H428" s="21"/>
      <c r="I428" s="21"/>
      <c r="J428" s="21"/>
      <c r="K428" s="21"/>
      <c r="L428" s="21"/>
    </row>
    <row r="429" spans="3:12" ht="15.75" customHeight="1">
      <c r="C429" s="21"/>
      <c r="E429" s="21"/>
      <c r="F429" s="21"/>
      <c r="G429" s="21"/>
      <c r="H429" s="21"/>
      <c r="I429" s="21"/>
      <c r="J429" s="21"/>
      <c r="K429" s="21"/>
      <c r="L429" s="21"/>
    </row>
    <row r="430" spans="3:12" ht="15.75" customHeight="1">
      <c r="C430" s="21"/>
      <c r="E430" s="21"/>
      <c r="F430" s="21"/>
      <c r="G430" s="21"/>
      <c r="H430" s="21"/>
      <c r="I430" s="21"/>
      <c r="J430" s="21"/>
      <c r="K430" s="21"/>
      <c r="L430" s="21"/>
    </row>
    <row r="431" spans="3:12" ht="15.75" customHeight="1">
      <c r="C431" s="21"/>
      <c r="E431" s="21"/>
      <c r="F431" s="21"/>
      <c r="G431" s="21"/>
      <c r="H431" s="21"/>
      <c r="I431" s="21"/>
      <c r="J431" s="21"/>
      <c r="K431" s="21"/>
      <c r="L431" s="21"/>
    </row>
    <row r="432" spans="3:12" ht="15.75" customHeight="1">
      <c r="C432" s="21"/>
      <c r="E432" s="21"/>
      <c r="F432" s="21"/>
      <c r="G432" s="21"/>
      <c r="H432" s="21"/>
      <c r="I432" s="21"/>
      <c r="J432" s="21"/>
      <c r="K432" s="21"/>
      <c r="L432" s="21"/>
    </row>
    <row r="433" spans="3:12" ht="15.75" customHeight="1">
      <c r="C433" s="21"/>
      <c r="E433" s="21"/>
      <c r="F433" s="21"/>
      <c r="G433" s="21"/>
      <c r="H433" s="21"/>
      <c r="I433" s="21"/>
      <c r="J433" s="21"/>
      <c r="K433" s="21"/>
      <c r="L433" s="21"/>
    </row>
    <row r="434" spans="3:12" ht="15.75" customHeight="1">
      <c r="C434" s="21"/>
      <c r="E434" s="21"/>
      <c r="F434" s="21"/>
      <c r="G434" s="21"/>
      <c r="H434" s="21"/>
      <c r="I434" s="21"/>
      <c r="J434" s="21"/>
      <c r="K434" s="21"/>
      <c r="L434" s="21"/>
    </row>
    <row r="435" spans="3:12" ht="15.75" customHeight="1">
      <c r="C435" s="21"/>
      <c r="E435" s="21"/>
      <c r="F435" s="21"/>
      <c r="G435" s="21"/>
      <c r="H435" s="21"/>
      <c r="I435" s="21"/>
      <c r="J435" s="21"/>
      <c r="K435" s="21"/>
      <c r="L435" s="21"/>
    </row>
    <row r="436" spans="3:12" ht="15.75" customHeight="1">
      <c r="C436" s="21"/>
      <c r="E436" s="21"/>
      <c r="F436" s="21"/>
      <c r="G436" s="21"/>
      <c r="H436" s="21"/>
      <c r="I436" s="21"/>
      <c r="J436" s="21"/>
      <c r="K436" s="21"/>
      <c r="L436" s="21"/>
    </row>
    <row r="437" spans="3:12" ht="15.75" customHeight="1">
      <c r="C437" s="21"/>
      <c r="E437" s="21"/>
      <c r="F437" s="21"/>
      <c r="G437" s="21"/>
      <c r="H437" s="21"/>
      <c r="I437" s="21"/>
      <c r="J437" s="21"/>
      <c r="K437" s="21"/>
      <c r="L437" s="21"/>
    </row>
    <row r="438" spans="3:12" ht="15.75" customHeight="1">
      <c r="C438" s="21"/>
      <c r="E438" s="21"/>
      <c r="F438" s="21"/>
      <c r="G438" s="21"/>
      <c r="H438" s="21"/>
      <c r="I438" s="21"/>
      <c r="J438" s="21"/>
      <c r="K438" s="21"/>
      <c r="L438" s="21"/>
    </row>
    <row r="439" spans="3:12" ht="15.75" customHeight="1">
      <c r="C439" s="21"/>
      <c r="E439" s="21"/>
      <c r="F439" s="21"/>
      <c r="G439" s="21"/>
      <c r="H439" s="21"/>
      <c r="I439" s="21"/>
      <c r="J439" s="21"/>
      <c r="K439" s="21"/>
      <c r="L439" s="21"/>
    </row>
    <row r="440" spans="3:12" ht="15.75" customHeight="1">
      <c r="C440" s="21"/>
      <c r="E440" s="21"/>
      <c r="F440" s="21"/>
      <c r="G440" s="21"/>
      <c r="H440" s="21"/>
      <c r="I440" s="21"/>
      <c r="J440" s="21"/>
      <c r="K440" s="21"/>
      <c r="L440" s="21"/>
    </row>
    <row r="441" spans="3:12" ht="15.75" customHeight="1">
      <c r="C441" s="21"/>
      <c r="E441" s="21"/>
      <c r="F441" s="21"/>
      <c r="G441" s="21"/>
      <c r="H441" s="21"/>
      <c r="I441" s="21"/>
      <c r="J441" s="21"/>
      <c r="K441" s="21"/>
      <c r="L441" s="21"/>
    </row>
    <row r="442" spans="3:12" ht="15.75" customHeight="1">
      <c r="C442" s="21"/>
      <c r="E442" s="21"/>
      <c r="F442" s="21"/>
      <c r="G442" s="21"/>
      <c r="H442" s="21"/>
      <c r="I442" s="21"/>
      <c r="J442" s="21"/>
      <c r="K442" s="21"/>
      <c r="L442" s="21"/>
    </row>
    <row r="443" spans="3:12" ht="15.75" customHeight="1">
      <c r="C443" s="21"/>
      <c r="E443" s="21"/>
      <c r="F443" s="21"/>
      <c r="G443" s="21"/>
      <c r="H443" s="21"/>
      <c r="I443" s="21"/>
      <c r="J443" s="21"/>
      <c r="K443" s="21"/>
      <c r="L443" s="21"/>
    </row>
    <row r="444" spans="3:12" ht="15.75" customHeight="1">
      <c r="C444" s="21"/>
      <c r="E444" s="21"/>
      <c r="F444" s="21"/>
      <c r="G444" s="21"/>
      <c r="H444" s="21"/>
      <c r="I444" s="21"/>
      <c r="J444" s="21"/>
      <c r="K444" s="21"/>
      <c r="L444" s="21"/>
    </row>
    <row r="445" spans="3:12" ht="15.75" customHeight="1">
      <c r="C445" s="21"/>
      <c r="E445" s="21"/>
      <c r="F445" s="21"/>
      <c r="G445" s="21"/>
      <c r="H445" s="21"/>
      <c r="I445" s="21"/>
      <c r="J445" s="21"/>
      <c r="K445" s="21"/>
      <c r="L445" s="21"/>
    </row>
    <row r="446" spans="3:12" ht="15.75" customHeight="1">
      <c r="C446" s="21"/>
      <c r="E446" s="21"/>
      <c r="F446" s="21"/>
      <c r="G446" s="21"/>
      <c r="H446" s="21"/>
      <c r="I446" s="21"/>
      <c r="J446" s="21"/>
      <c r="K446" s="21"/>
      <c r="L446" s="21"/>
    </row>
    <row r="447" spans="3:12" ht="15.75" customHeight="1">
      <c r="C447" s="21"/>
      <c r="E447" s="21"/>
      <c r="F447" s="21"/>
      <c r="G447" s="21"/>
      <c r="H447" s="21"/>
      <c r="I447" s="21"/>
      <c r="J447" s="21"/>
      <c r="K447" s="21"/>
      <c r="L447" s="21"/>
    </row>
    <row r="448" spans="3:12" ht="15.75" customHeight="1">
      <c r="C448" s="21"/>
      <c r="E448" s="21"/>
      <c r="F448" s="21"/>
      <c r="G448" s="21"/>
      <c r="H448" s="21"/>
      <c r="I448" s="21"/>
      <c r="J448" s="21"/>
      <c r="K448" s="21"/>
      <c r="L448" s="21"/>
    </row>
    <row r="449" spans="3:12" ht="15.75" customHeight="1">
      <c r="C449" s="21"/>
      <c r="E449" s="21"/>
      <c r="F449" s="21"/>
      <c r="G449" s="21"/>
      <c r="H449" s="21"/>
      <c r="I449" s="21"/>
      <c r="J449" s="21"/>
      <c r="K449" s="21"/>
      <c r="L449" s="21"/>
    </row>
    <row r="450" spans="3:12" ht="15.75" customHeight="1">
      <c r="C450" s="21"/>
      <c r="E450" s="21"/>
      <c r="F450" s="21"/>
      <c r="G450" s="21"/>
      <c r="H450" s="21"/>
      <c r="I450" s="21"/>
      <c r="J450" s="21"/>
      <c r="K450" s="21"/>
      <c r="L450" s="21"/>
    </row>
    <row r="451" spans="3:12" ht="15.75" customHeight="1">
      <c r="C451" s="21"/>
      <c r="E451" s="21"/>
      <c r="F451" s="21"/>
      <c r="G451" s="21"/>
      <c r="H451" s="21"/>
      <c r="I451" s="21"/>
      <c r="J451" s="21"/>
      <c r="K451" s="21"/>
      <c r="L451" s="21"/>
    </row>
    <row r="452" spans="3:12" ht="15.75" customHeight="1">
      <c r="C452" s="21"/>
      <c r="E452" s="21"/>
      <c r="F452" s="21"/>
      <c r="G452" s="21"/>
      <c r="H452" s="21"/>
      <c r="I452" s="21"/>
      <c r="J452" s="21"/>
      <c r="K452" s="21"/>
      <c r="L452" s="21"/>
    </row>
    <row r="453" spans="3:12" ht="15.75" customHeight="1">
      <c r="C453" s="21"/>
      <c r="E453" s="21"/>
      <c r="F453" s="21"/>
      <c r="G453" s="21"/>
      <c r="H453" s="21"/>
      <c r="I453" s="21"/>
      <c r="J453" s="21"/>
      <c r="K453" s="21"/>
      <c r="L453" s="21"/>
    </row>
    <row r="454" spans="3:12" ht="15.75" customHeight="1">
      <c r="C454" s="21"/>
      <c r="E454" s="21"/>
      <c r="F454" s="21"/>
      <c r="G454" s="21"/>
      <c r="H454" s="21"/>
      <c r="I454" s="21"/>
      <c r="J454" s="21"/>
      <c r="K454" s="21"/>
      <c r="L454" s="21"/>
    </row>
    <row r="455" spans="3:12" ht="15.75" customHeight="1">
      <c r="C455" s="21"/>
      <c r="E455" s="21"/>
      <c r="F455" s="21"/>
      <c r="G455" s="21"/>
      <c r="H455" s="21"/>
      <c r="I455" s="21"/>
      <c r="J455" s="21"/>
      <c r="K455" s="21"/>
      <c r="L455" s="21"/>
    </row>
    <row r="456" spans="3:12" ht="15.75" customHeight="1">
      <c r="C456" s="21"/>
      <c r="E456" s="21"/>
      <c r="F456" s="21"/>
      <c r="G456" s="21"/>
      <c r="H456" s="21"/>
      <c r="I456" s="21"/>
      <c r="J456" s="21"/>
      <c r="K456" s="21"/>
      <c r="L456" s="21"/>
    </row>
    <row r="457" spans="3:12" ht="15.75" customHeight="1">
      <c r="C457" s="21"/>
      <c r="E457" s="21"/>
      <c r="F457" s="21"/>
      <c r="G457" s="21"/>
      <c r="H457" s="21"/>
      <c r="I457" s="21"/>
      <c r="J457" s="21"/>
      <c r="K457" s="21"/>
      <c r="L457" s="21"/>
    </row>
    <row r="458" spans="3:12" ht="15.75" customHeight="1">
      <c r="C458" s="21"/>
      <c r="E458" s="21"/>
      <c r="F458" s="21"/>
      <c r="G458" s="21"/>
      <c r="H458" s="21"/>
      <c r="I458" s="21"/>
      <c r="J458" s="21"/>
      <c r="K458" s="21"/>
      <c r="L458" s="21"/>
    </row>
    <row r="459" spans="3:12" ht="15.75" customHeight="1">
      <c r="C459" s="21"/>
      <c r="E459" s="21"/>
      <c r="F459" s="21"/>
      <c r="G459" s="21"/>
      <c r="H459" s="21"/>
      <c r="I459" s="21"/>
      <c r="J459" s="21"/>
      <c r="K459" s="21"/>
      <c r="L459" s="21"/>
    </row>
    <row r="460" spans="3:12" ht="15.75" customHeight="1">
      <c r="C460" s="21"/>
      <c r="E460" s="21"/>
      <c r="F460" s="21"/>
      <c r="G460" s="21"/>
      <c r="H460" s="21"/>
      <c r="I460" s="21"/>
      <c r="J460" s="21"/>
      <c r="K460" s="21"/>
      <c r="L460" s="21"/>
    </row>
    <row r="461" spans="3:12" ht="15.75" customHeight="1">
      <c r="C461" s="21"/>
      <c r="E461" s="21"/>
      <c r="F461" s="21"/>
      <c r="G461" s="21"/>
      <c r="H461" s="21"/>
      <c r="I461" s="21"/>
      <c r="J461" s="21"/>
      <c r="K461" s="21"/>
      <c r="L461" s="21"/>
    </row>
    <row r="462" spans="3:12" ht="15.75" customHeight="1">
      <c r="C462" s="21"/>
      <c r="E462" s="21"/>
      <c r="F462" s="21"/>
      <c r="G462" s="21"/>
      <c r="H462" s="21"/>
      <c r="I462" s="21"/>
      <c r="J462" s="21"/>
      <c r="K462" s="21"/>
      <c r="L462" s="21"/>
    </row>
    <row r="463" spans="3:12" ht="15.75" customHeight="1">
      <c r="C463" s="21"/>
      <c r="E463" s="21"/>
      <c r="F463" s="21"/>
      <c r="G463" s="21"/>
      <c r="H463" s="21"/>
      <c r="I463" s="21"/>
      <c r="J463" s="21"/>
      <c r="K463" s="21"/>
      <c r="L463" s="21"/>
    </row>
    <row r="464" spans="3:12" ht="15.75" customHeight="1">
      <c r="C464" s="21"/>
      <c r="E464" s="21"/>
      <c r="F464" s="21"/>
      <c r="G464" s="21"/>
      <c r="H464" s="21"/>
      <c r="I464" s="21"/>
      <c r="J464" s="21"/>
      <c r="K464" s="21"/>
      <c r="L464" s="21"/>
    </row>
    <row r="465" spans="3:12" ht="15.75" customHeight="1">
      <c r="C465" s="21"/>
      <c r="E465" s="21"/>
      <c r="F465" s="21"/>
      <c r="G465" s="21"/>
      <c r="H465" s="21"/>
      <c r="I465" s="21"/>
      <c r="J465" s="21"/>
      <c r="K465" s="21"/>
      <c r="L465" s="21"/>
    </row>
    <row r="466" spans="3:12" ht="15.75" customHeight="1">
      <c r="C466" s="21"/>
      <c r="E466" s="21"/>
      <c r="F466" s="21"/>
      <c r="G466" s="21"/>
      <c r="H466" s="21"/>
      <c r="I466" s="21"/>
      <c r="J466" s="21"/>
      <c r="K466" s="21"/>
      <c r="L466" s="21"/>
    </row>
    <row r="467" spans="3:12" ht="15.75" customHeight="1">
      <c r="C467" s="21"/>
      <c r="E467" s="21"/>
      <c r="F467" s="21"/>
      <c r="G467" s="21"/>
      <c r="H467" s="21"/>
      <c r="I467" s="21"/>
      <c r="J467" s="21"/>
      <c r="K467" s="21"/>
      <c r="L467" s="21"/>
    </row>
    <row r="468" spans="3:12" ht="15.75" customHeight="1">
      <c r="C468" s="21"/>
      <c r="E468" s="21"/>
      <c r="F468" s="21"/>
      <c r="G468" s="21"/>
      <c r="H468" s="21"/>
      <c r="I468" s="21"/>
      <c r="J468" s="21"/>
      <c r="K468" s="21"/>
      <c r="L468" s="21"/>
    </row>
    <row r="469" spans="3:12" ht="15.75" customHeight="1">
      <c r="C469" s="21"/>
      <c r="E469" s="21"/>
      <c r="F469" s="21"/>
      <c r="G469" s="21"/>
      <c r="H469" s="21"/>
      <c r="I469" s="21"/>
      <c r="J469" s="21"/>
      <c r="K469" s="21"/>
      <c r="L469" s="21"/>
    </row>
    <row r="470" spans="3:12" ht="15.75" customHeight="1">
      <c r="C470" s="21"/>
      <c r="E470" s="21"/>
      <c r="F470" s="21"/>
      <c r="G470" s="21"/>
      <c r="H470" s="21"/>
      <c r="I470" s="21"/>
      <c r="J470" s="21"/>
      <c r="K470" s="21"/>
      <c r="L470" s="21"/>
    </row>
    <row r="471" spans="3:12" ht="15.75" customHeight="1">
      <c r="C471" s="21"/>
      <c r="E471" s="21"/>
      <c r="F471" s="21"/>
      <c r="G471" s="21"/>
      <c r="H471" s="21"/>
      <c r="I471" s="21"/>
      <c r="J471" s="21"/>
      <c r="K471" s="21"/>
      <c r="L471" s="21"/>
    </row>
    <row r="472" spans="3:12" ht="15.75" customHeight="1">
      <c r="C472" s="21"/>
      <c r="E472" s="21"/>
      <c r="F472" s="21"/>
      <c r="G472" s="21"/>
      <c r="H472" s="21"/>
      <c r="I472" s="21"/>
      <c r="J472" s="21"/>
      <c r="K472" s="21"/>
      <c r="L472" s="21"/>
    </row>
    <row r="473" spans="3:12" ht="15.75" customHeight="1">
      <c r="C473" s="21"/>
      <c r="E473" s="21"/>
      <c r="F473" s="21"/>
      <c r="G473" s="21"/>
      <c r="H473" s="21"/>
      <c r="I473" s="21"/>
      <c r="J473" s="21"/>
      <c r="K473" s="21"/>
      <c r="L473" s="21"/>
    </row>
    <row r="474" spans="3:12" ht="15.75" customHeight="1">
      <c r="C474" s="21"/>
      <c r="E474" s="21"/>
      <c r="F474" s="21"/>
      <c r="G474" s="21"/>
      <c r="H474" s="21"/>
      <c r="I474" s="21"/>
      <c r="J474" s="21"/>
      <c r="K474" s="21"/>
      <c r="L474" s="21"/>
    </row>
    <row r="475" spans="3:12" ht="15.75" customHeight="1">
      <c r="C475" s="21"/>
      <c r="E475" s="21"/>
      <c r="F475" s="21"/>
      <c r="G475" s="21"/>
      <c r="H475" s="21"/>
      <c r="I475" s="21"/>
      <c r="J475" s="21"/>
      <c r="K475" s="21"/>
      <c r="L475" s="21"/>
    </row>
    <row r="476" spans="3:12" ht="15.75" customHeight="1">
      <c r="C476" s="21"/>
      <c r="E476" s="21"/>
      <c r="F476" s="21"/>
      <c r="G476" s="21"/>
      <c r="H476" s="21"/>
      <c r="I476" s="21"/>
      <c r="J476" s="21"/>
      <c r="K476" s="21"/>
      <c r="L476" s="21"/>
    </row>
    <row r="477" spans="3:12" ht="15.75" customHeight="1">
      <c r="C477" s="21"/>
      <c r="E477" s="21"/>
      <c r="F477" s="21"/>
      <c r="G477" s="21"/>
      <c r="H477" s="21"/>
      <c r="I477" s="21"/>
      <c r="J477" s="21"/>
      <c r="K477" s="21"/>
      <c r="L477" s="21"/>
    </row>
    <row r="478" spans="3:12" ht="15.75" customHeight="1">
      <c r="C478" s="21"/>
      <c r="E478" s="21"/>
      <c r="F478" s="21"/>
      <c r="G478" s="21"/>
      <c r="H478" s="21"/>
      <c r="I478" s="21"/>
      <c r="J478" s="21"/>
      <c r="K478" s="21"/>
      <c r="L478" s="21"/>
    </row>
    <row r="479" spans="3:12" ht="15.75" customHeight="1">
      <c r="C479" s="21"/>
      <c r="E479" s="21"/>
      <c r="F479" s="21"/>
      <c r="G479" s="21"/>
      <c r="H479" s="21"/>
      <c r="I479" s="21"/>
      <c r="J479" s="21"/>
      <c r="K479" s="21"/>
      <c r="L479" s="21"/>
    </row>
    <row r="480" spans="3:12" ht="15.75" customHeight="1">
      <c r="C480" s="21"/>
      <c r="E480" s="21"/>
      <c r="F480" s="21"/>
      <c r="G480" s="21"/>
      <c r="H480" s="21"/>
      <c r="I480" s="21"/>
      <c r="J480" s="21"/>
      <c r="K480" s="21"/>
      <c r="L480" s="21"/>
    </row>
    <row r="481" spans="3:12" ht="15.75" customHeight="1">
      <c r="C481" s="21"/>
      <c r="E481" s="21"/>
      <c r="F481" s="21"/>
      <c r="G481" s="21"/>
      <c r="H481" s="21"/>
      <c r="I481" s="21"/>
      <c r="J481" s="21"/>
      <c r="K481" s="21"/>
      <c r="L481" s="21"/>
    </row>
    <row r="482" spans="3:12" ht="15.75" customHeight="1">
      <c r="C482" s="21"/>
      <c r="E482" s="21"/>
      <c r="F482" s="21"/>
      <c r="G482" s="21"/>
      <c r="H482" s="21"/>
      <c r="I482" s="21"/>
      <c r="J482" s="21"/>
      <c r="K482" s="21"/>
      <c r="L482" s="21"/>
    </row>
    <row r="483" spans="3:12" ht="15.75" customHeight="1">
      <c r="C483" s="21"/>
      <c r="E483" s="21"/>
      <c r="F483" s="21"/>
      <c r="G483" s="21"/>
      <c r="H483" s="21"/>
      <c r="I483" s="21"/>
      <c r="J483" s="21"/>
      <c r="K483" s="21"/>
      <c r="L483" s="21"/>
    </row>
    <row r="484" spans="3:12" ht="15.75" customHeight="1">
      <c r="C484" s="21"/>
      <c r="E484" s="21"/>
      <c r="F484" s="21"/>
      <c r="G484" s="21"/>
      <c r="H484" s="21"/>
      <c r="I484" s="21"/>
      <c r="J484" s="21"/>
      <c r="K484" s="21"/>
      <c r="L484" s="21"/>
    </row>
    <row r="485" spans="3:12" ht="15.75" customHeight="1">
      <c r="C485" s="21"/>
      <c r="E485" s="21"/>
      <c r="F485" s="21"/>
      <c r="G485" s="21"/>
      <c r="H485" s="21"/>
      <c r="I485" s="21"/>
      <c r="J485" s="21"/>
      <c r="K485" s="21"/>
      <c r="L485" s="21"/>
    </row>
    <row r="486" spans="3:12" ht="15.75" customHeight="1">
      <c r="C486" s="21"/>
      <c r="E486" s="21"/>
      <c r="F486" s="21"/>
      <c r="G486" s="21"/>
      <c r="H486" s="21"/>
      <c r="I486" s="21"/>
      <c r="J486" s="21"/>
      <c r="K486" s="21"/>
      <c r="L486" s="21"/>
    </row>
    <row r="487" spans="3:12" ht="15.75" customHeight="1">
      <c r="C487" s="21"/>
      <c r="E487" s="21"/>
      <c r="F487" s="21"/>
      <c r="G487" s="21"/>
      <c r="H487" s="21"/>
      <c r="I487" s="21"/>
      <c r="J487" s="21"/>
      <c r="K487" s="21"/>
      <c r="L487" s="21"/>
    </row>
    <row r="488" spans="3:12" ht="15.75" customHeight="1">
      <c r="C488" s="21"/>
      <c r="E488" s="21"/>
      <c r="F488" s="21"/>
      <c r="G488" s="21"/>
      <c r="H488" s="21"/>
      <c r="I488" s="21"/>
      <c r="J488" s="21"/>
      <c r="K488" s="21"/>
      <c r="L488" s="21"/>
    </row>
    <row r="489" spans="3:12" ht="15.75" customHeight="1">
      <c r="C489" s="21"/>
      <c r="E489" s="21"/>
      <c r="F489" s="21"/>
      <c r="G489" s="21"/>
      <c r="H489" s="21"/>
      <c r="I489" s="21"/>
      <c r="J489" s="21"/>
      <c r="K489" s="21"/>
      <c r="L489" s="21"/>
    </row>
    <row r="490" spans="3:12" ht="15.75" customHeight="1">
      <c r="C490" s="21"/>
      <c r="E490" s="21"/>
      <c r="F490" s="21"/>
      <c r="G490" s="21"/>
      <c r="H490" s="21"/>
      <c r="I490" s="21"/>
      <c r="J490" s="21"/>
      <c r="K490" s="21"/>
      <c r="L490" s="21"/>
    </row>
    <row r="491" spans="3:12" ht="15.75" customHeight="1">
      <c r="C491" s="21"/>
      <c r="E491" s="21"/>
      <c r="F491" s="21"/>
      <c r="G491" s="21"/>
      <c r="H491" s="21"/>
      <c r="I491" s="21"/>
      <c r="J491" s="21"/>
      <c r="K491" s="21"/>
      <c r="L491" s="21"/>
    </row>
    <row r="492" spans="3:12" ht="15.75" customHeight="1">
      <c r="C492" s="21"/>
      <c r="E492" s="21"/>
      <c r="F492" s="21"/>
      <c r="G492" s="21"/>
      <c r="H492" s="21"/>
      <c r="I492" s="21"/>
      <c r="J492" s="21"/>
      <c r="K492" s="21"/>
      <c r="L492" s="21"/>
    </row>
    <row r="493" spans="3:12" ht="15.75" customHeight="1">
      <c r="C493" s="21"/>
      <c r="E493" s="21"/>
      <c r="F493" s="21"/>
      <c r="G493" s="21"/>
      <c r="H493" s="21"/>
      <c r="I493" s="21"/>
      <c r="J493" s="21"/>
      <c r="K493" s="21"/>
      <c r="L493" s="21"/>
    </row>
    <row r="494" spans="3:12" ht="15.75" customHeight="1">
      <c r="C494" s="21"/>
      <c r="E494" s="21"/>
      <c r="F494" s="21"/>
      <c r="G494" s="21"/>
      <c r="H494" s="21"/>
      <c r="I494" s="21"/>
      <c r="J494" s="21"/>
      <c r="K494" s="21"/>
      <c r="L494" s="21"/>
    </row>
    <row r="495" spans="3:12" ht="15.75" customHeight="1">
      <c r="C495" s="21"/>
      <c r="E495" s="21"/>
      <c r="F495" s="21"/>
      <c r="G495" s="21"/>
      <c r="H495" s="21"/>
      <c r="I495" s="21"/>
      <c r="J495" s="21"/>
      <c r="K495" s="21"/>
      <c r="L495" s="21"/>
    </row>
    <row r="496" spans="3:12" ht="15.75" customHeight="1">
      <c r="C496" s="21"/>
      <c r="E496" s="21"/>
      <c r="F496" s="21"/>
      <c r="G496" s="21"/>
      <c r="H496" s="21"/>
      <c r="I496" s="21"/>
      <c r="J496" s="21"/>
      <c r="K496" s="21"/>
      <c r="L496" s="21"/>
    </row>
    <row r="497" spans="3:12" ht="15.75" customHeight="1">
      <c r="C497" s="21"/>
      <c r="E497" s="21"/>
      <c r="F497" s="21"/>
      <c r="G497" s="21"/>
      <c r="H497" s="21"/>
      <c r="I497" s="21"/>
      <c r="J497" s="21"/>
      <c r="K497" s="21"/>
      <c r="L497" s="21"/>
    </row>
    <row r="498" spans="3:12" ht="15.75" customHeight="1">
      <c r="C498" s="21"/>
      <c r="E498" s="21"/>
      <c r="F498" s="21"/>
      <c r="G498" s="21"/>
      <c r="H498" s="21"/>
      <c r="I498" s="21"/>
      <c r="J498" s="21"/>
      <c r="K498" s="21"/>
      <c r="L498" s="21"/>
    </row>
    <row r="499" spans="3:12" ht="15.75" customHeight="1">
      <c r="C499" s="21"/>
      <c r="E499" s="21"/>
      <c r="F499" s="21"/>
      <c r="G499" s="21"/>
      <c r="H499" s="21"/>
      <c r="I499" s="21"/>
      <c r="J499" s="21"/>
      <c r="K499" s="21"/>
      <c r="L499" s="21"/>
    </row>
    <row r="500" spans="3:12" ht="15.75" customHeight="1">
      <c r="C500" s="21"/>
      <c r="E500" s="21"/>
      <c r="F500" s="21"/>
      <c r="G500" s="21"/>
      <c r="H500" s="21"/>
      <c r="I500" s="21"/>
      <c r="J500" s="21"/>
      <c r="K500" s="21"/>
      <c r="L500" s="21"/>
    </row>
    <row r="501" spans="3:12" ht="15.75" customHeight="1">
      <c r="C501" s="21"/>
      <c r="E501" s="21"/>
      <c r="F501" s="21"/>
      <c r="G501" s="21"/>
      <c r="H501" s="21"/>
      <c r="I501" s="21"/>
      <c r="J501" s="21"/>
      <c r="K501" s="21"/>
      <c r="L501" s="21"/>
    </row>
    <row r="502" spans="3:12" ht="15.75" customHeight="1">
      <c r="C502" s="21"/>
      <c r="E502" s="21"/>
      <c r="F502" s="21"/>
      <c r="G502" s="21"/>
      <c r="H502" s="21"/>
      <c r="I502" s="21"/>
      <c r="J502" s="21"/>
      <c r="K502" s="21"/>
      <c r="L502" s="21"/>
    </row>
    <row r="503" spans="3:12" ht="15.75" customHeight="1">
      <c r="C503" s="21"/>
      <c r="E503" s="21"/>
      <c r="F503" s="21"/>
      <c r="G503" s="21"/>
      <c r="H503" s="21"/>
      <c r="I503" s="21"/>
      <c r="J503" s="21"/>
      <c r="K503" s="21"/>
      <c r="L503" s="21"/>
    </row>
    <row r="504" spans="3:12" ht="15.75" customHeight="1">
      <c r="C504" s="21"/>
      <c r="E504" s="21"/>
      <c r="F504" s="21"/>
      <c r="G504" s="21"/>
      <c r="H504" s="21"/>
      <c r="I504" s="21"/>
      <c r="J504" s="21"/>
      <c r="K504" s="21"/>
      <c r="L504" s="21"/>
    </row>
    <row r="505" spans="3:12" ht="15.75" customHeight="1">
      <c r="C505" s="21"/>
      <c r="E505" s="21"/>
      <c r="F505" s="21"/>
      <c r="G505" s="21"/>
      <c r="H505" s="21"/>
      <c r="I505" s="21"/>
      <c r="J505" s="21"/>
      <c r="K505" s="21"/>
      <c r="L505" s="21"/>
    </row>
    <row r="506" spans="3:12" ht="15.75" customHeight="1">
      <c r="C506" s="21"/>
      <c r="E506" s="21"/>
      <c r="F506" s="21"/>
      <c r="G506" s="21"/>
      <c r="H506" s="21"/>
      <c r="I506" s="21"/>
      <c r="J506" s="21"/>
      <c r="K506" s="21"/>
      <c r="L506" s="21"/>
    </row>
    <row r="507" spans="3:12" ht="15.75" customHeight="1">
      <c r="C507" s="21"/>
      <c r="E507" s="21"/>
      <c r="F507" s="21"/>
      <c r="G507" s="21"/>
      <c r="H507" s="21"/>
      <c r="I507" s="21"/>
      <c r="J507" s="21"/>
      <c r="K507" s="21"/>
      <c r="L507" s="21"/>
    </row>
    <row r="508" spans="3:12" ht="15.75" customHeight="1">
      <c r="C508" s="21"/>
      <c r="E508" s="21"/>
      <c r="F508" s="21"/>
      <c r="G508" s="21"/>
      <c r="H508" s="21"/>
      <c r="I508" s="21"/>
      <c r="J508" s="21"/>
      <c r="K508" s="21"/>
      <c r="L508" s="21"/>
    </row>
    <row r="509" spans="3:12" ht="15.75" customHeight="1">
      <c r="C509" s="21"/>
      <c r="E509" s="21"/>
      <c r="F509" s="21"/>
      <c r="G509" s="21"/>
      <c r="H509" s="21"/>
      <c r="I509" s="21"/>
      <c r="J509" s="21"/>
      <c r="K509" s="21"/>
      <c r="L509" s="21"/>
    </row>
    <row r="510" spans="3:12" ht="15.75" customHeight="1">
      <c r="C510" s="21"/>
      <c r="E510" s="21"/>
      <c r="F510" s="21"/>
      <c r="G510" s="21"/>
      <c r="H510" s="21"/>
      <c r="I510" s="21"/>
      <c r="J510" s="21"/>
      <c r="K510" s="21"/>
      <c r="L510" s="21"/>
    </row>
    <row r="511" spans="3:12" ht="15.75" customHeight="1">
      <c r="C511" s="21"/>
      <c r="E511" s="21"/>
      <c r="F511" s="21"/>
      <c r="G511" s="21"/>
      <c r="H511" s="21"/>
      <c r="I511" s="21"/>
      <c r="J511" s="21"/>
      <c r="K511" s="21"/>
      <c r="L511" s="21"/>
    </row>
    <row r="512" spans="3:12" ht="15.75" customHeight="1">
      <c r="C512" s="21"/>
      <c r="E512" s="21"/>
      <c r="F512" s="21"/>
      <c r="G512" s="21"/>
      <c r="H512" s="21"/>
      <c r="I512" s="21"/>
      <c r="J512" s="21"/>
      <c r="K512" s="21"/>
      <c r="L512" s="21"/>
    </row>
    <row r="513" spans="3:12" ht="15.75" customHeight="1">
      <c r="C513" s="21"/>
      <c r="E513" s="21"/>
      <c r="F513" s="21"/>
      <c r="G513" s="21"/>
      <c r="H513" s="21"/>
      <c r="I513" s="21"/>
      <c r="J513" s="21"/>
      <c r="K513" s="21"/>
      <c r="L513" s="21"/>
    </row>
    <row r="514" spans="3:12" ht="15.75" customHeight="1">
      <c r="C514" s="21"/>
      <c r="E514" s="21"/>
      <c r="F514" s="21"/>
      <c r="G514" s="21"/>
      <c r="H514" s="21"/>
      <c r="I514" s="21"/>
      <c r="J514" s="21"/>
      <c r="K514" s="21"/>
      <c r="L514" s="21"/>
    </row>
    <row r="515" spans="3:12" ht="15.75" customHeight="1">
      <c r="C515" s="21"/>
      <c r="E515" s="21"/>
      <c r="F515" s="21"/>
      <c r="G515" s="21"/>
      <c r="H515" s="21"/>
      <c r="I515" s="21"/>
      <c r="J515" s="21"/>
      <c r="K515" s="21"/>
      <c r="L515" s="21"/>
    </row>
    <row r="516" spans="3:12" ht="15.75" customHeight="1">
      <c r="C516" s="21"/>
      <c r="E516" s="21"/>
      <c r="F516" s="21"/>
      <c r="G516" s="21"/>
      <c r="H516" s="21"/>
      <c r="I516" s="21"/>
      <c r="J516" s="21"/>
      <c r="K516" s="21"/>
      <c r="L516" s="21"/>
    </row>
    <row r="517" spans="3:12" ht="15.75" customHeight="1">
      <c r="C517" s="21"/>
      <c r="E517" s="21"/>
      <c r="F517" s="21"/>
      <c r="G517" s="21"/>
      <c r="H517" s="21"/>
      <c r="I517" s="21"/>
      <c r="J517" s="21"/>
      <c r="K517" s="21"/>
      <c r="L517" s="21"/>
    </row>
    <row r="518" spans="3:12" ht="15.75" customHeight="1">
      <c r="C518" s="21"/>
      <c r="E518" s="21"/>
      <c r="F518" s="21"/>
      <c r="G518" s="21"/>
      <c r="H518" s="21"/>
      <c r="I518" s="21"/>
      <c r="J518" s="21"/>
      <c r="K518" s="21"/>
      <c r="L518" s="21"/>
    </row>
    <row r="519" spans="3:12" ht="15.75" customHeight="1">
      <c r="C519" s="21"/>
      <c r="E519" s="21"/>
      <c r="F519" s="21"/>
      <c r="G519" s="21"/>
      <c r="H519" s="21"/>
      <c r="I519" s="21"/>
      <c r="J519" s="21"/>
      <c r="K519" s="21"/>
      <c r="L519" s="21"/>
    </row>
    <row r="520" spans="3:12" ht="15.75" customHeight="1">
      <c r="C520" s="21"/>
      <c r="E520" s="21"/>
      <c r="F520" s="21"/>
      <c r="G520" s="21"/>
      <c r="H520" s="21"/>
      <c r="I520" s="21"/>
      <c r="J520" s="21"/>
      <c r="K520" s="21"/>
      <c r="L520" s="21"/>
    </row>
    <row r="521" spans="3:12" ht="15.75" customHeight="1">
      <c r="C521" s="21"/>
      <c r="E521" s="21"/>
      <c r="F521" s="21"/>
      <c r="G521" s="21"/>
      <c r="H521" s="21"/>
      <c r="I521" s="21"/>
      <c r="J521" s="21"/>
      <c r="K521" s="21"/>
      <c r="L521" s="21"/>
    </row>
    <row r="522" spans="3:12" ht="15.75" customHeight="1">
      <c r="C522" s="21"/>
      <c r="E522" s="21"/>
      <c r="F522" s="21"/>
      <c r="G522" s="21"/>
      <c r="H522" s="21"/>
      <c r="I522" s="21"/>
      <c r="J522" s="21"/>
      <c r="K522" s="21"/>
      <c r="L522" s="21"/>
    </row>
    <row r="523" spans="3:12" ht="15.75" customHeight="1">
      <c r="C523" s="21"/>
      <c r="E523" s="21"/>
      <c r="F523" s="21"/>
      <c r="G523" s="21"/>
      <c r="H523" s="21"/>
      <c r="I523" s="21"/>
      <c r="J523" s="21"/>
      <c r="K523" s="21"/>
      <c r="L523" s="21"/>
    </row>
    <row r="524" spans="3:12" ht="15.75" customHeight="1">
      <c r="C524" s="21"/>
      <c r="E524" s="21"/>
      <c r="F524" s="21"/>
      <c r="G524" s="21"/>
      <c r="H524" s="21"/>
      <c r="I524" s="21"/>
      <c r="J524" s="21"/>
      <c r="K524" s="21"/>
      <c r="L524" s="21"/>
    </row>
    <row r="525" spans="3:12" ht="15.75" customHeight="1">
      <c r="C525" s="21"/>
      <c r="E525" s="21"/>
      <c r="F525" s="21"/>
      <c r="G525" s="21"/>
      <c r="H525" s="21"/>
      <c r="I525" s="21"/>
      <c r="J525" s="21"/>
      <c r="K525" s="21"/>
      <c r="L525" s="21"/>
    </row>
    <row r="526" spans="3:12" ht="15.75" customHeight="1">
      <c r="C526" s="21"/>
      <c r="E526" s="21"/>
      <c r="F526" s="21"/>
      <c r="G526" s="21"/>
      <c r="H526" s="21"/>
      <c r="I526" s="21"/>
      <c r="J526" s="21"/>
      <c r="K526" s="21"/>
      <c r="L526" s="21"/>
    </row>
    <row r="527" spans="3:12" ht="15.75" customHeight="1">
      <c r="C527" s="21"/>
      <c r="E527" s="21"/>
      <c r="F527" s="21"/>
      <c r="G527" s="21"/>
      <c r="H527" s="21"/>
      <c r="I527" s="21"/>
      <c r="J527" s="21"/>
      <c r="K527" s="21"/>
      <c r="L527" s="21"/>
    </row>
    <row r="528" spans="3:12" ht="15.75" customHeight="1">
      <c r="C528" s="21"/>
      <c r="E528" s="21"/>
      <c r="F528" s="21"/>
      <c r="G528" s="21"/>
      <c r="H528" s="21"/>
      <c r="I528" s="21"/>
      <c r="J528" s="21"/>
      <c r="K528" s="21"/>
      <c r="L528" s="21"/>
    </row>
    <row r="529" spans="3:12" ht="15.75" customHeight="1">
      <c r="C529" s="21"/>
      <c r="E529" s="21"/>
      <c r="F529" s="21"/>
      <c r="G529" s="21"/>
      <c r="H529" s="21"/>
      <c r="I529" s="21"/>
      <c r="J529" s="21"/>
      <c r="K529" s="21"/>
      <c r="L529" s="21"/>
    </row>
    <row r="530" spans="3:12" ht="15.75" customHeight="1">
      <c r="C530" s="21"/>
      <c r="E530" s="21"/>
      <c r="F530" s="21"/>
      <c r="G530" s="21"/>
      <c r="H530" s="21"/>
      <c r="I530" s="21"/>
      <c r="J530" s="21"/>
      <c r="K530" s="21"/>
      <c r="L530" s="21"/>
    </row>
    <row r="531" spans="3:12" ht="15.75" customHeight="1">
      <c r="C531" s="21"/>
      <c r="E531" s="21"/>
      <c r="F531" s="21"/>
      <c r="G531" s="21"/>
      <c r="H531" s="21"/>
      <c r="I531" s="21"/>
      <c r="J531" s="21"/>
      <c r="K531" s="21"/>
      <c r="L531" s="21"/>
    </row>
    <row r="532" spans="3:12" ht="15.75" customHeight="1">
      <c r="C532" s="21"/>
      <c r="E532" s="21"/>
      <c r="F532" s="21"/>
      <c r="G532" s="21"/>
      <c r="H532" s="21"/>
      <c r="I532" s="21"/>
      <c r="J532" s="21"/>
      <c r="K532" s="21"/>
      <c r="L532" s="21"/>
    </row>
    <row r="533" spans="3:12" ht="15.75" customHeight="1">
      <c r="C533" s="21"/>
      <c r="E533" s="21"/>
      <c r="F533" s="21"/>
      <c r="G533" s="21"/>
      <c r="H533" s="21"/>
      <c r="I533" s="21"/>
      <c r="J533" s="21"/>
      <c r="K533" s="21"/>
      <c r="L533" s="21"/>
    </row>
    <row r="534" spans="3:12" ht="15.75" customHeight="1">
      <c r="C534" s="21"/>
      <c r="E534" s="21"/>
      <c r="F534" s="21"/>
      <c r="G534" s="21"/>
      <c r="H534" s="21"/>
      <c r="I534" s="21"/>
      <c r="J534" s="21"/>
      <c r="K534" s="21"/>
      <c r="L534" s="21"/>
    </row>
    <row r="535" spans="3:12" ht="15.75" customHeight="1">
      <c r="C535" s="21"/>
      <c r="E535" s="21"/>
      <c r="F535" s="21"/>
      <c r="G535" s="21"/>
      <c r="H535" s="21"/>
      <c r="I535" s="21"/>
      <c r="J535" s="21"/>
      <c r="K535" s="21"/>
      <c r="L535" s="21"/>
    </row>
    <row r="536" spans="3:12" ht="15.75" customHeight="1">
      <c r="C536" s="21"/>
      <c r="E536" s="21"/>
      <c r="F536" s="21"/>
      <c r="G536" s="21"/>
      <c r="H536" s="21"/>
      <c r="I536" s="21"/>
      <c r="J536" s="21"/>
      <c r="K536" s="21"/>
      <c r="L536" s="21"/>
    </row>
    <row r="537" spans="3:12" ht="15.75" customHeight="1">
      <c r="C537" s="21"/>
      <c r="E537" s="21"/>
      <c r="F537" s="21"/>
      <c r="G537" s="21"/>
      <c r="H537" s="21"/>
      <c r="I537" s="21"/>
      <c r="J537" s="21"/>
      <c r="K537" s="21"/>
      <c r="L537" s="21"/>
    </row>
    <row r="538" spans="3:12" ht="15.75" customHeight="1">
      <c r="C538" s="21"/>
      <c r="E538" s="21"/>
      <c r="F538" s="21"/>
      <c r="G538" s="21"/>
      <c r="H538" s="21"/>
      <c r="I538" s="21"/>
      <c r="J538" s="21"/>
      <c r="K538" s="21"/>
      <c r="L538" s="21"/>
    </row>
    <row r="539" spans="3:12" ht="15.75" customHeight="1">
      <c r="C539" s="21"/>
      <c r="E539" s="21"/>
      <c r="F539" s="21"/>
      <c r="G539" s="21"/>
      <c r="H539" s="21"/>
      <c r="I539" s="21"/>
      <c r="J539" s="21"/>
      <c r="K539" s="21"/>
      <c r="L539" s="21"/>
    </row>
    <row r="540" spans="3:12" ht="15.75" customHeight="1">
      <c r="C540" s="21"/>
      <c r="E540" s="21"/>
      <c r="F540" s="21"/>
      <c r="G540" s="21"/>
      <c r="H540" s="21"/>
      <c r="I540" s="21"/>
      <c r="J540" s="21"/>
      <c r="K540" s="21"/>
      <c r="L540" s="21"/>
    </row>
    <row r="541" spans="3:12" ht="15.75" customHeight="1">
      <c r="C541" s="21"/>
      <c r="E541" s="21"/>
      <c r="F541" s="21"/>
      <c r="G541" s="21"/>
      <c r="H541" s="21"/>
      <c r="I541" s="21"/>
      <c r="J541" s="21"/>
      <c r="K541" s="21"/>
      <c r="L541" s="21"/>
    </row>
    <row r="542" spans="3:12" ht="15.75" customHeight="1">
      <c r="C542" s="21"/>
      <c r="E542" s="21"/>
      <c r="F542" s="21"/>
      <c r="G542" s="21"/>
      <c r="H542" s="21"/>
      <c r="I542" s="21"/>
      <c r="J542" s="21"/>
      <c r="K542" s="21"/>
      <c r="L542" s="21"/>
    </row>
    <row r="543" spans="3:12" ht="15.75" customHeight="1">
      <c r="C543" s="21"/>
      <c r="E543" s="21"/>
      <c r="F543" s="21"/>
      <c r="G543" s="21"/>
      <c r="H543" s="21"/>
      <c r="I543" s="21"/>
      <c r="J543" s="21"/>
      <c r="K543" s="21"/>
      <c r="L543" s="21"/>
    </row>
    <row r="544" spans="3:12" ht="15.75" customHeight="1">
      <c r="C544" s="21"/>
      <c r="E544" s="21"/>
      <c r="F544" s="21"/>
      <c r="G544" s="21"/>
      <c r="H544" s="21"/>
      <c r="I544" s="21"/>
      <c r="J544" s="21"/>
      <c r="K544" s="21"/>
      <c r="L544" s="21"/>
    </row>
    <row r="545" spans="3:12" ht="15.75" customHeight="1">
      <c r="C545" s="21"/>
      <c r="E545" s="21"/>
      <c r="F545" s="21"/>
      <c r="G545" s="21"/>
      <c r="H545" s="21"/>
      <c r="I545" s="21"/>
      <c r="J545" s="21"/>
      <c r="K545" s="21"/>
      <c r="L545" s="21"/>
    </row>
    <row r="546" spans="3:12" ht="15.75" customHeight="1">
      <c r="C546" s="21"/>
      <c r="E546" s="21"/>
      <c r="F546" s="21"/>
      <c r="G546" s="21"/>
      <c r="H546" s="21"/>
      <c r="I546" s="21"/>
      <c r="J546" s="21"/>
      <c r="K546" s="21"/>
      <c r="L546" s="21"/>
    </row>
    <row r="547" spans="3:12" ht="15.75" customHeight="1">
      <c r="C547" s="21"/>
      <c r="E547" s="21"/>
      <c r="F547" s="21"/>
      <c r="G547" s="21"/>
      <c r="H547" s="21"/>
      <c r="I547" s="21"/>
      <c r="J547" s="21"/>
      <c r="K547" s="21"/>
      <c r="L547" s="21"/>
    </row>
    <row r="548" spans="3:12" ht="15.75" customHeight="1">
      <c r="C548" s="21"/>
      <c r="E548" s="21"/>
      <c r="F548" s="21"/>
      <c r="G548" s="21"/>
      <c r="H548" s="21"/>
      <c r="I548" s="21"/>
      <c r="J548" s="21"/>
      <c r="K548" s="21"/>
      <c r="L548" s="21"/>
    </row>
    <row r="549" spans="3:12" ht="15.75" customHeight="1">
      <c r="C549" s="21"/>
      <c r="E549" s="21"/>
      <c r="F549" s="21"/>
      <c r="G549" s="21"/>
      <c r="H549" s="21"/>
      <c r="I549" s="21"/>
      <c r="J549" s="21"/>
      <c r="K549" s="21"/>
      <c r="L549" s="21"/>
    </row>
    <row r="550" spans="3:12" ht="15.75" customHeight="1">
      <c r="C550" s="21"/>
      <c r="E550" s="21"/>
      <c r="F550" s="21"/>
      <c r="G550" s="21"/>
      <c r="H550" s="21"/>
      <c r="I550" s="21"/>
      <c r="J550" s="21"/>
      <c r="K550" s="21"/>
      <c r="L550" s="21"/>
    </row>
    <row r="551" spans="3:12" ht="15.75" customHeight="1">
      <c r="C551" s="21"/>
      <c r="E551" s="21"/>
      <c r="F551" s="21"/>
      <c r="G551" s="21"/>
      <c r="H551" s="21"/>
      <c r="I551" s="21"/>
      <c r="J551" s="21"/>
      <c r="K551" s="21"/>
      <c r="L551" s="21"/>
    </row>
    <row r="552" spans="3:12" ht="15.75" customHeight="1">
      <c r="C552" s="21"/>
      <c r="E552" s="21"/>
      <c r="F552" s="21"/>
      <c r="G552" s="21"/>
      <c r="H552" s="21"/>
      <c r="I552" s="21"/>
      <c r="J552" s="21"/>
      <c r="K552" s="21"/>
      <c r="L552" s="21"/>
    </row>
    <row r="553" spans="3:12" ht="15.75" customHeight="1">
      <c r="C553" s="21"/>
      <c r="E553" s="21"/>
      <c r="F553" s="21"/>
      <c r="G553" s="21"/>
      <c r="H553" s="21"/>
      <c r="I553" s="21"/>
      <c r="J553" s="21"/>
      <c r="K553" s="21"/>
      <c r="L553" s="21"/>
    </row>
    <row r="554" spans="3:12" ht="15.75" customHeight="1">
      <c r="C554" s="21"/>
      <c r="E554" s="21"/>
      <c r="F554" s="21"/>
      <c r="G554" s="21"/>
      <c r="H554" s="21"/>
      <c r="I554" s="21"/>
      <c r="J554" s="21"/>
      <c r="K554" s="21"/>
      <c r="L554" s="21"/>
    </row>
    <row r="555" spans="3:12" ht="15.75" customHeight="1">
      <c r="C555" s="21"/>
      <c r="E555" s="21"/>
      <c r="F555" s="21"/>
      <c r="G555" s="21"/>
      <c r="H555" s="21"/>
      <c r="I555" s="21"/>
      <c r="J555" s="21"/>
      <c r="K555" s="21"/>
      <c r="L555" s="21"/>
    </row>
    <row r="556" spans="3:12" ht="15.75" customHeight="1">
      <c r="C556" s="21"/>
      <c r="E556" s="21"/>
      <c r="F556" s="21"/>
      <c r="G556" s="21"/>
      <c r="H556" s="21"/>
      <c r="I556" s="21"/>
      <c r="J556" s="21"/>
      <c r="K556" s="21"/>
      <c r="L556" s="21"/>
    </row>
    <row r="557" spans="3:12" ht="15.75" customHeight="1">
      <c r="C557" s="21"/>
      <c r="E557" s="21"/>
      <c r="F557" s="21"/>
      <c r="G557" s="21"/>
      <c r="H557" s="21"/>
      <c r="I557" s="21"/>
      <c r="J557" s="21"/>
      <c r="K557" s="21"/>
      <c r="L557" s="21"/>
    </row>
    <row r="558" spans="3:12" ht="15.75" customHeight="1">
      <c r="C558" s="21"/>
      <c r="E558" s="21"/>
      <c r="F558" s="21"/>
      <c r="G558" s="21"/>
      <c r="H558" s="21"/>
      <c r="I558" s="21"/>
      <c r="J558" s="21"/>
      <c r="K558" s="21"/>
      <c r="L558" s="21"/>
    </row>
    <row r="559" spans="3:12" ht="15.75" customHeight="1">
      <c r="C559" s="21"/>
      <c r="E559" s="21"/>
      <c r="F559" s="21"/>
      <c r="G559" s="21"/>
      <c r="H559" s="21"/>
      <c r="I559" s="21"/>
      <c r="J559" s="21"/>
      <c r="K559" s="21"/>
      <c r="L559" s="21"/>
    </row>
    <row r="560" spans="3:12" ht="15.75" customHeight="1">
      <c r="C560" s="21"/>
      <c r="E560" s="21"/>
      <c r="F560" s="21"/>
      <c r="G560" s="21"/>
      <c r="H560" s="21"/>
      <c r="I560" s="21"/>
      <c r="J560" s="21"/>
      <c r="K560" s="21"/>
      <c r="L560" s="21"/>
    </row>
    <row r="561" spans="3:12" ht="15.75" customHeight="1">
      <c r="C561" s="21"/>
      <c r="E561" s="21"/>
      <c r="F561" s="21"/>
      <c r="G561" s="21"/>
      <c r="H561" s="21"/>
      <c r="I561" s="21"/>
      <c r="J561" s="21"/>
      <c r="K561" s="21"/>
      <c r="L561" s="21"/>
    </row>
    <row r="562" spans="3:12" ht="15.75" customHeight="1">
      <c r="C562" s="21"/>
      <c r="E562" s="21"/>
      <c r="F562" s="21"/>
      <c r="G562" s="21"/>
      <c r="H562" s="21"/>
      <c r="I562" s="21"/>
      <c r="J562" s="21"/>
      <c r="K562" s="21"/>
      <c r="L562" s="21"/>
    </row>
    <row r="563" spans="3:12" ht="15.75" customHeight="1">
      <c r="C563" s="21"/>
      <c r="E563" s="21"/>
      <c r="F563" s="21"/>
      <c r="G563" s="21"/>
      <c r="H563" s="21"/>
      <c r="I563" s="21"/>
      <c r="J563" s="21"/>
      <c r="K563" s="21"/>
      <c r="L563" s="21"/>
    </row>
    <row r="564" spans="3:12" ht="15.75" customHeight="1">
      <c r="C564" s="21"/>
      <c r="E564" s="21"/>
      <c r="F564" s="21"/>
      <c r="G564" s="21"/>
      <c r="H564" s="21"/>
      <c r="I564" s="21"/>
      <c r="J564" s="21"/>
      <c r="K564" s="21"/>
      <c r="L564" s="21"/>
    </row>
    <row r="565" spans="3:12" ht="15.75" customHeight="1">
      <c r="C565" s="21"/>
      <c r="E565" s="21"/>
      <c r="F565" s="21"/>
      <c r="G565" s="21"/>
      <c r="H565" s="21"/>
      <c r="I565" s="21"/>
      <c r="J565" s="21"/>
      <c r="K565" s="21"/>
      <c r="L565" s="21"/>
    </row>
    <row r="566" spans="3:12" ht="15.75" customHeight="1">
      <c r="C566" s="21"/>
      <c r="E566" s="21"/>
      <c r="F566" s="21"/>
      <c r="G566" s="21"/>
      <c r="H566" s="21"/>
      <c r="I566" s="21"/>
      <c r="J566" s="21"/>
      <c r="K566" s="21"/>
      <c r="L566" s="21"/>
    </row>
    <row r="567" spans="3:12" ht="15.75" customHeight="1">
      <c r="C567" s="21"/>
      <c r="E567" s="21"/>
      <c r="F567" s="21"/>
      <c r="G567" s="21"/>
      <c r="H567" s="21"/>
      <c r="I567" s="21"/>
      <c r="J567" s="21"/>
      <c r="K567" s="21"/>
      <c r="L567" s="21"/>
    </row>
    <row r="568" spans="3:12" ht="15.75" customHeight="1">
      <c r="C568" s="21"/>
      <c r="E568" s="21"/>
      <c r="F568" s="21"/>
      <c r="G568" s="21"/>
      <c r="H568" s="21"/>
      <c r="I568" s="21"/>
      <c r="J568" s="21"/>
      <c r="K568" s="21"/>
      <c r="L568" s="21"/>
    </row>
    <row r="569" spans="3:12" ht="15.75" customHeight="1">
      <c r="C569" s="21"/>
      <c r="E569" s="21"/>
      <c r="F569" s="21"/>
      <c r="G569" s="21"/>
      <c r="H569" s="21"/>
      <c r="I569" s="21"/>
      <c r="J569" s="21"/>
      <c r="K569" s="21"/>
      <c r="L569" s="21"/>
    </row>
    <row r="570" spans="3:12" ht="15.75" customHeight="1">
      <c r="C570" s="21"/>
      <c r="E570" s="21"/>
      <c r="F570" s="21"/>
      <c r="G570" s="21"/>
      <c r="H570" s="21"/>
      <c r="I570" s="21"/>
      <c r="J570" s="21"/>
      <c r="K570" s="21"/>
      <c r="L570" s="21"/>
    </row>
    <row r="571" spans="3:12" ht="15.75" customHeight="1">
      <c r="C571" s="21"/>
      <c r="E571" s="21"/>
      <c r="F571" s="21"/>
      <c r="G571" s="21"/>
      <c r="H571" s="21"/>
      <c r="I571" s="21"/>
      <c r="J571" s="21"/>
      <c r="K571" s="21"/>
      <c r="L571" s="21"/>
    </row>
    <row r="572" spans="3:12" ht="15.75" customHeight="1">
      <c r="C572" s="21"/>
      <c r="E572" s="21"/>
      <c r="F572" s="21"/>
      <c r="G572" s="21"/>
      <c r="H572" s="21"/>
      <c r="I572" s="21"/>
      <c r="J572" s="21"/>
      <c r="K572" s="21"/>
      <c r="L572" s="21"/>
    </row>
    <row r="573" spans="3:12" ht="15.75" customHeight="1">
      <c r="C573" s="21"/>
      <c r="E573" s="21"/>
      <c r="F573" s="21"/>
      <c r="G573" s="21"/>
      <c r="H573" s="21"/>
      <c r="I573" s="21"/>
      <c r="J573" s="21"/>
      <c r="K573" s="21"/>
      <c r="L573" s="21"/>
    </row>
    <row r="574" spans="3:12" ht="15.75" customHeight="1">
      <c r="C574" s="21"/>
      <c r="E574" s="21"/>
      <c r="F574" s="21"/>
      <c r="G574" s="21"/>
      <c r="H574" s="21"/>
      <c r="I574" s="21"/>
      <c r="J574" s="21"/>
      <c r="K574" s="21"/>
      <c r="L574" s="21"/>
    </row>
    <row r="575" spans="3:12" ht="15.75" customHeight="1">
      <c r="C575" s="21"/>
      <c r="E575" s="21"/>
      <c r="F575" s="21"/>
      <c r="G575" s="21"/>
      <c r="H575" s="21"/>
      <c r="I575" s="21"/>
      <c r="J575" s="21"/>
      <c r="K575" s="21"/>
      <c r="L575" s="21"/>
    </row>
    <row r="576" spans="3:12" ht="15.75" customHeight="1">
      <c r="C576" s="21"/>
      <c r="E576" s="21"/>
      <c r="F576" s="21"/>
      <c r="G576" s="21"/>
      <c r="H576" s="21"/>
      <c r="I576" s="21"/>
      <c r="J576" s="21"/>
      <c r="K576" s="21"/>
      <c r="L576" s="21"/>
    </row>
    <row r="577" spans="3:12" ht="15.75" customHeight="1">
      <c r="C577" s="21"/>
      <c r="E577" s="21"/>
      <c r="F577" s="21"/>
      <c r="G577" s="21"/>
      <c r="H577" s="21"/>
      <c r="I577" s="21"/>
      <c r="J577" s="21"/>
      <c r="K577" s="21"/>
      <c r="L577" s="21"/>
    </row>
    <row r="578" spans="3:12" ht="15.75" customHeight="1">
      <c r="C578" s="21"/>
      <c r="E578" s="21"/>
      <c r="F578" s="21"/>
      <c r="G578" s="21"/>
      <c r="H578" s="21"/>
      <c r="I578" s="21"/>
      <c r="J578" s="21"/>
      <c r="K578" s="21"/>
      <c r="L578" s="21"/>
    </row>
    <row r="579" spans="3:12" ht="15.75" customHeight="1">
      <c r="C579" s="21"/>
      <c r="E579" s="21"/>
      <c r="F579" s="21"/>
      <c r="G579" s="21"/>
      <c r="H579" s="21"/>
      <c r="I579" s="21"/>
      <c r="J579" s="21"/>
      <c r="K579" s="21"/>
      <c r="L579" s="21"/>
    </row>
    <row r="580" spans="3:12" ht="15.75" customHeight="1">
      <c r="C580" s="21"/>
      <c r="E580" s="21"/>
      <c r="F580" s="21"/>
      <c r="G580" s="21"/>
      <c r="H580" s="21"/>
      <c r="I580" s="21"/>
      <c r="J580" s="21"/>
      <c r="K580" s="21"/>
      <c r="L580" s="21"/>
    </row>
    <row r="581" spans="3:12" ht="15.75" customHeight="1">
      <c r="C581" s="21"/>
      <c r="E581" s="21"/>
      <c r="F581" s="21"/>
      <c r="G581" s="21"/>
      <c r="H581" s="21"/>
      <c r="I581" s="21"/>
      <c r="J581" s="21"/>
      <c r="K581" s="21"/>
      <c r="L581" s="21"/>
    </row>
    <row r="582" spans="3:12" ht="15.75" customHeight="1">
      <c r="C582" s="21"/>
      <c r="E582" s="21"/>
      <c r="F582" s="21"/>
      <c r="G582" s="21"/>
      <c r="H582" s="21"/>
      <c r="I582" s="21"/>
      <c r="J582" s="21"/>
      <c r="K582" s="21"/>
      <c r="L582" s="21"/>
    </row>
    <row r="583" spans="3:12" ht="15.75" customHeight="1">
      <c r="C583" s="21"/>
      <c r="E583" s="21"/>
      <c r="F583" s="21"/>
      <c r="G583" s="21"/>
      <c r="H583" s="21"/>
      <c r="I583" s="21"/>
      <c r="J583" s="21"/>
      <c r="K583" s="21"/>
      <c r="L583" s="21"/>
    </row>
    <row r="584" spans="3:12" ht="15.75" customHeight="1">
      <c r="C584" s="21"/>
      <c r="E584" s="21"/>
      <c r="F584" s="21"/>
      <c r="G584" s="21"/>
      <c r="H584" s="21"/>
      <c r="I584" s="21"/>
      <c r="J584" s="21"/>
      <c r="K584" s="21"/>
      <c r="L584" s="21"/>
    </row>
    <row r="585" spans="3:12" ht="15.75" customHeight="1">
      <c r="C585" s="21"/>
      <c r="E585" s="21"/>
      <c r="F585" s="21"/>
      <c r="G585" s="21"/>
      <c r="H585" s="21"/>
      <c r="I585" s="21"/>
      <c r="J585" s="21"/>
      <c r="K585" s="21"/>
      <c r="L585" s="21"/>
    </row>
    <row r="586" spans="3:12" ht="15.75" customHeight="1">
      <c r="C586" s="21"/>
      <c r="E586" s="21"/>
      <c r="F586" s="21"/>
      <c r="G586" s="21"/>
      <c r="H586" s="21"/>
      <c r="I586" s="21"/>
      <c r="J586" s="21"/>
      <c r="K586" s="21"/>
      <c r="L586" s="21"/>
    </row>
    <row r="587" spans="3:12" ht="15.75" customHeight="1">
      <c r="C587" s="21"/>
      <c r="E587" s="21"/>
      <c r="F587" s="21"/>
      <c r="G587" s="21"/>
      <c r="H587" s="21"/>
      <c r="I587" s="21"/>
      <c r="J587" s="21"/>
      <c r="K587" s="21"/>
      <c r="L587" s="21"/>
    </row>
    <row r="588" spans="3:12" ht="15.75" customHeight="1">
      <c r="C588" s="21"/>
      <c r="E588" s="21"/>
      <c r="F588" s="21"/>
      <c r="G588" s="21"/>
      <c r="H588" s="21"/>
      <c r="I588" s="21"/>
      <c r="J588" s="21"/>
      <c r="K588" s="21"/>
      <c r="L588" s="21"/>
    </row>
    <row r="589" spans="3:12" ht="15.75" customHeight="1">
      <c r="C589" s="21"/>
      <c r="E589" s="21"/>
      <c r="F589" s="21"/>
      <c r="G589" s="21"/>
      <c r="H589" s="21"/>
      <c r="I589" s="21"/>
      <c r="J589" s="21"/>
      <c r="K589" s="21"/>
      <c r="L589" s="21"/>
    </row>
    <row r="590" spans="3:12" ht="15.75" customHeight="1">
      <c r="C590" s="21"/>
      <c r="E590" s="21"/>
      <c r="F590" s="21"/>
      <c r="G590" s="21"/>
      <c r="H590" s="21"/>
      <c r="I590" s="21"/>
      <c r="J590" s="21"/>
      <c r="K590" s="21"/>
      <c r="L590" s="21"/>
    </row>
    <row r="591" spans="3:12" ht="15.75" customHeight="1">
      <c r="C591" s="21"/>
      <c r="E591" s="21"/>
      <c r="F591" s="21"/>
      <c r="G591" s="21"/>
      <c r="H591" s="21"/>
      <c r="I591" s="21"/>
      <c r="J591" s="21"/>
      <c r="K591" s="21"/>
      <c r="L591" s="21"/>
    </row>
    <row r="592" spans="3:12" ht="15.75" customHeight="1">
      <c r="C592" s="21"/>
      <c r="E592" s="21"/>
      <c r="F592" s="21"/>
      <c r="G592" s="21"/>
      <c r="H592" s="21"/>
      <c r="I592" s="21"/>
      <c r="J592" s="21"/>
      <c r="K592" s="21"/>
      <c r="L592" s="21"/>
    </row>
    <row r="593" spans="3:12" ht="15.75" customHeight="1">
      <c r="C593" s="21"/>
      <c r="E593" s="21"/>
      <c r="F593" s="21"/>
      <c r="G593" s="21"/>
      <c r="H593" s="21"/>
      <c r="I593" s="21"/>
      <c r="J593" s="21"/>
      <c r="K593" s="21"/>
      <c r="L593" s="21"/>
    </row>
    <row r="594" spans="3:12" ht="15.75" customHeight="1">
      <c r="C594" s="21"/>
      <c r="E594" s="21"/>
      <c r="F594" s="21"/>
      <c r="G594" s="21"/>
      <c r="H594" s="21"/>
      <c r="I594" s="21"/>
      <c r="J594" s="21"/>
      <c r="K594" s="21"/>
      <c r="L594" s="21"/>
    </row>
    <row r="595" spans="3:12" ht="15.75" customHeight="1">
      <c r="C595" s="21"/>
      <c r="E595" s="21"/>
      <c r="F595" s="21"/>
      <c r="G595" s="21"/>
      <c r="H595" s="21"/>
      <c r="I595" s="21"/>
      <c r="J595" s="21"/>
      <c r="K595" s="21"/>
      <c r="L595" s="21"/>
    </row>
    <row r="596" spans="3:12" ht="15.75" customHeight="1">
      <c r="C596" s="21"/>
      <c r="E596" s="21"/>
      <c r="F596" s="21"/>
      <c r="G596" s="21"/>
      <c r="H596" s="21"/>
      <c r="I596" s="21"/>
      <c r="J596" s="21"/>
      <c r="K596" s="21"/>
      <c r="L596" s="21"/>
    </row>
    <row r="597" spans="3:12" ht="15.75" customHeight="1">
      <c r="C597" s="21"/>
      <c r="E597" s="21"/>
      <c r="F597" s="21"/>
      <c r="G597" s="21"/>
      <c r="H597" s="21"/>
      <c r="I597" s="21"/>
      <c r="J597" s="21"/>
      <c r="K597" s="21"/>
      <c r="L597" s="21"/>
    </row>
    <row r="598" spans="3:12" ht="15.75" customHeight="1">
      <c r="C598" s="21"/>
      <c r="E598" s="21"/>
      <c r="F598" s="21"/>
      <c r="G598" s="21"/>
      <c r="H598" s="21"/>
      <c r="I598" s="21"/>
      <c r="J598" s="21"/>
      <c r="K598" s="21"/>
      <c r="L598" s="21"/>
    </row>
    <row r="599" spans="3:12" ht="15.75" customHeight="1">
      <c r="C599" s="21"/>
      <c r="E599" s="21"/>
      <c r="F599" s="21"/>
      <c r="G599" s="21"/>
      <c r="H599" s="21"/>
      <c r="I599" s="21"/>
      <c r="J599" s="21"/>
      <c r="K599" s="21"/>
      <c r="L599" s="21"/>
    </row>
    <row r="600" spans="3:12" ht="15.75" customHeight="1">
      <c r="C600" s="21"/>
      <c r="E600" s="21"/>
      <c r="F600" s="21"/>
      <c r="G600" s="21"/>
      <c r="H600" s="21"/>
      <c r="I600" s="21"/>
      <c r="J600" s="21"/>
      <c r="K600" s="21"/>
      <c r="L600" s="21"/>
    </row>
    <row r="601" spans="3:12" ht="15.75" customHeight="1">
      <c r="C601" s="21"/>
      <c r="E601" s="21"/>
      <c r="F601" s="21"/>
      <c r="G601" s="21"/>
      <c r="H601" s="21"/>
      <c r="I601" s="21"/>
      <c r="J601" s="21"/>
      <c r="K601" s="21"/>
      <c r="L601" s="21"/>
    </row>
    <row r="602" spans="3:12" ht="15.75" customHeight="1">
      <c r="C602" s="21"/>
      <c r="E602" s="21"/>
      <c r="F602" s="21"/>
      <c r="G602" s="21"/>
      <c r="H602" s="21"/>
      <c r="I602" s="21"/>
      <c r="J602" s="21"/>
      <c r="K602" s="21"/>
      <c r="L602" s="21"/>
    </row>
    <row r="603" spans="3:12" ht="15.75" customHeight="1">
      <c r="C603" s="21"/>
      <c r="E603" s="21"/>
      <c r="F603" s="21"/>
      <c r="G603" s="21"/>
      <c r="H603" s="21"/>
      <c r="I603" s="21"/>
      <c r="J603" s="21"/>
      <c r="K603" s="21"/>
      <c r="L603" s="21"/>
    </row>
    <row r="604" spans="3:12" ht="15.75" customHeight="1">
      <c r="C604" s="21"/>
      <c r="E604" s="21"/>
      <c r="F604" s="21"/>
      <c r="G604" s="21"/>
      <c r="H604" s="21"/>
      <c r="I604" s="21"/>
      <c r="J604" s="21"/>
      <c r="K604" s="21"/>
      <c r="L604" s="21"/>
    </row>
    <row r="605" spans="3:12" ht="15.75" customHeight="1">
      <c r="C605" s="21"/>
      <c r="E605" s="21"/>
      <c r="F605" s="21"/>
      <c r="G605" s="21"/>
      <c r="H605" s="21"/>
      <c r="I605" s="21"/>
      <c r="J605" s="21"/>
      <c r="K605" s="21"/>
      <c r="L605" s="21"/>
    </row>
    <row r="606" spans="3:12" ht="15.75" customHeight="1">
      <c r="C606" s="21"/>
      <c r="E606" s="21"/>
      <c r="F606" s="21"/>
      <c r="G606" s="21"/>
      <c r="H606" s="21"/>
      <c r="I606" s="21"/>
      <c r="J606" s="21"/>
      <c r="K606" s="21"/>
      <c r="L606" s="21"/>
    </row>
    <row r="607" spans="3:12" ht="15.75" customHeight="1">
      <c r="C607" s="21"/>
      <c r="E607" s="21"/>
      <c r="F607" s="21"/>
      <c r="G607" s="21"/>
      <c r="H607" s="21"/>
      <c r="I607" s="21"/>
      <c r="J607" s="21"/>
      <c r="K607" s="21"/>
      <c r="L607" s="21"/>
    </row>
    <row r="608" spans="3:12" ht="15.75" customHeight="1">
      <c r="C608" s="21"/>
      <c r="E608" s="21"/>
      <c r="F608" s="21"/>
      <c r="G608" s="21"/>
      <c r="H608" s="21"/>
      <c r="I608" s="21"/>
      <c r="J608" s="21"/>
      <c r="K608" s="21"/>
      <c r="L608" s="21"/>
    </row>
    <row r="609" spans="3:12" ht="15.75" customHeight="1">
      <c r="C609" s="21"/>
      <c r="E609" s="21"/>
      <c r="F609" s="21"/>
      <c r="G609" s="21"/>
      <c r="H609" s="21"/>
      <c r="I609" s="21"/>
      <c r="J609" s="21"/>
      <c r="K609" s="21"/>
      <c r="L609" s="21"/>
    </row>
    <row r="610" spans="3:12" ht="15.75" customHeight="1">
      <c r="C610" s="21"/>
      <c r="E610" s="21"/>
      <c r="F610" s="21"/>
      <c r="G610" s="21"/>
      <c r="H610" s="21"/>
      <c r="I610" s="21"/>
      <c r="J610" s="21"/>
      <c r="K610" s="21"/>
      <c r="L610" s="21"/>
    </row>
    <row r="611" spans="3:12" ht="15.75" customHeight="1">
      <c r="C611" s="21"/>
      <c r="E611" s="21"/>
      <c r="F611" s="21"/>
      <c r="G611" s="21"/>
      <c r="H611" s="21"/>
      <c r="I611" s="21"/>
      <c r="J611" s="21"/>
      <c r="K611" s="21"/>
      <c r="L611" s="21"/>
    </row>
    <row r="612" spans="3:12" ht="15.75" customHeight="1">
      <c r="C612" s="21"/>
      <c r="E612" s="21"/>
      <c r="F612" s="21"/>
      <c r="G612" s="21"/>
      <c r="H612" s="21"/>
      <c r="I612" s="21"/>
      <c r="J612" s="21"/>
      <c r="K612" s="21"/>
      <c r="L612" s="21"/>
    </row>
    <row r="613" spans="3:12" ht="15.75" customHeight="1">
      <c r="C613" s="21"/>
      <c r="E613" s="21"/>
      <c r="F613" s="21"/>
      <c r="G613" s="21"/>
      <c r="H613" s="21"/>
      <c r="I613" s="21"/>
      <c r="J613" s="21"/>
      <c r="K613" s="21"/>
      <c r="L613" s="21"/>
    </row>
    <row r="614" spans="3:12" ht="15.75" customHeight="1">
      <c r="C614" s="21"/>
      <c r="E614" s="21"/>
      <c r="F614" s="21"/>
      <c r="G614" s="21"/>
      <c r="H614" s="21"/>
      <c r="I614" s="21"/>
      <c r="J614" s="21"/>
      <c r="K614" s="21"/>
      <c r="L614" s="21"/>
    </row>
    <row r="615" spans="3:12" ht="15.75" customHeight="1">
      <c r="C615" s="21"/>
      <c r="E615" s="21"/>
      <c r="F615" s="21"/>
      <c r="G615" s="21"/>
      <c r="H615" s="21"/>
      <c r="I615" s="21"/>
      <c r="J615" s="21"/>
      <c r="K615" s="21"/>
      <c r="L615" s="21"/>
    </row>
    <row r="616" spans="3:12" ht="15.75" customHeight="1">
      <c r="C616" s="21"/>
      <c r="E616" s="21"/>
      <c r="F616" s="21"/>
      <c r="G616" s="21"/>
      <c r="H616" s="21"/>
      <c r="I616" s="21"/>
      <c r="J616" s="21"/>
      <c r="K616" s="21"/>
      <c r="L616" s="21"/>
    </row>
    <row r="617" spans="3:12" ht="15.75" customHeight="1">
      <c r="C617" s="21"/>
      <c r="E617" s="21"/>
      <c r="F617" s="21"/>
      <c r="G617" s="21"/>
      <c r="H617" s="21"/>
      <c r="I617" s="21"/>
      <c r="J617" s="21"/>
      <c r="K617" s="21"/>
      <c r="L617" s="21"/>
    </row>
    <row r="618" spans="3:12" ht="15.75" customHeight="1">
      <c r="C618" s="21"/>
      <c r="E618" s="21"/>
      <c r="F618" s="21"/>
      <c r="G618" s="21"/>
      <c r="H618" s="21"/>
      <c r="I618" s="21"/>
      <c r="J618" s="21"/>
      <c r="K618" s="21"/>
      <c r="L618" s="21"/>
    </row>
    <row r="619" spans="3:12" ht="15.75" customHeight="1">
      <c r="C619" s="21"/>
      <c r="E619" s="21"/>
      <c r="F619" s="21"/>
      <c r="G619" s="21"/>
      <c r="H619" s="21"/>
      <c r="I619" s="21"/>
      <c r="J619" s="21"/>
      <c r="K619" s="21"/>
      <c r="L619" s="21"/>
    </row>
    <row r="620" spans="3:12" ht="15.75" customHeight="1">
      <c r="C620" s="21"/>
      <c r="E620" s="21"/>
      <c r="F620" s="21"/>
      <c r="G620" s="21"/>
      <c r="H620" s="21"/>
      <c r="I620" s="21"/>
      <c r="J620" s="21"/>
      <c r="K620" s="21"/>
      <c r="L620" s="21"/>
    </row>
    <row r="621" spans="3:12" ht="15.75" customHeight="1">
      <c r="C621" s="21"/>
      <c r="E621" s="21"/>
      <c r="F621" s="21"/>
      <c r="G621" s="21"/>
      <c r="H621" s="21"/>
      <c r="I621" s="21"/>
      <c r="J621" s="21"/>
      <c r="K621" s="21"/>
      <c r="L621" s="21"/>
    </row>
    <row r="622" spans="3:12" ht="15.75" customHeight="1">
      <c r="C622" s="21"/>
      <c r="E622" s="21"/>
      <c r="F622" s="21"/>
      <c r="G622" s="21"/>
      <c r="H622" s="21"/>
      <c r="I622" s="21"/>
      <c r="J622" s="21"/>
      <c r="K622" s="21"/>
      <c r="L622" s="21"/>
    </row>
    <row r="623" spans="3:12" ht="15.75" customHeight="1">
      <c r="C623" s="21"/>
      <c r="E623" s="21"/>
      <c r="F623" s="21"/>
      <c r="G623" s="21"/>
      <c r="H623" s="21"/>
      <c r="I623" s="21"/>
      <c r="J623" s="21"/>
      <c r="K623" s="21"/>
      <c r="L623" s="21"/>
    </row>
    <row r="624" spans="3:12" ht="15.75" customHeight="1">
      <c r="C624" s="21"/>
      <c r="E624" s="21"/>
      <c r="F624" s="21"/>
      <c r="G624" s="21"/>
      <c r="H624" s="21"/>
      <c r="I624" s="21"/>
      <c r="J624" s="21"/>
      <c r="K624" s="21"/>
      <c r="L624" s="21"/>
    </row>
    <row r="625" spans="3:12" ht="15.75" customHeight="1">
      <c r="C625" s="21"/>
      <c r="E625" s="21"/>
      <c r="F625" s="21"/>
      <c r="G625" s="21"/>
      <c r="H625" s="21"/>
      <c r="I625" s="21"/>
      <c r="J625" s="21"/>
      <c r="K625" s="21"/>
      <c r="L625" s="21"/>
    </row>
    <row r="626" spans="3:12" ht="15.75" customHeight="1">
      <c r="C626" s="21"/>
      <c r="E626" s="21"/>
      <c r="F626" s="21"/>
      <c r="G626" s="21"/>
      <c r="H626" s="21"/>
      <c r="I626" s="21"/>
      <c r="J626" s="21"/>
      <c r="K626" s="21"/>
      <c r="L626" s="21"/>
    </row>
    <row r="627" spans="3:12" ht="15.75" customHeight="1">
      <c r="C627" s="21"/>
      <c r="E627" s="21"/>
      <c r="F627" s="21"/>
      <c r="G627" s="21"/>
      <c r="H627" s="21"/>
      <c r="I627" s="21"/>
      <c r="J627" s="21"/>
      <c r="K627" s="21"/>
      <c r="L627" s="21"/>
    </row>
    <row r="628" spans="3:12" ht="15.75" customHeight="1">
      <c r="C628" s="21"/>
      <c r="E628" s="21"/>
      <c r="F628" s="21"/>
      <c r="G628" s="21"/>
      <c r="H628" s="21"/>
      <c r="I628" s="21"/>
      <c r="J628" s="21"/>
      <c r="K628" s="21"/>
      <c r="L628" s="21"/>
    </row>
    <row r="629" spans="3:12" ht="15.75" customHeight="1">
      <c r="C629" s="21"/>
      <c r="E629" s="21"/>
      <c r="F629" s="21"/>
      <c r="G629" s="21"/>
      <c r="H629" s="21"/>
      <c r="I629" s="21"/>
      <c r="J629" s="21"/>
      <c r="K629" s="21"/>
      <c r="L629" s="21"/>
    </row>
    <row r="630" spans="3:12" ht="15.75" customHeight="1">
      <c r="C630" s="21"/>
      <c r="E630" s="21"/>
      <c r="F630" s="21"/>
      <c r="G630" s="21"/>
      <c r="H630" s="21"/>
      <c r="I630" s="21"/>
      <c r="J630" s="21"/>
      <c r="K630" s="21"/>
      <c r="L630" s="21"/>
    </row>
    <row r="631" spans="3:12" ht="15.75" customHeight="1">
      <c r="C631" s="21"/>
      <c r="E631" s="21"/>
      <c r="F631" s="21"/>
      <c r="G631" s="21"/>
      <c r="H631" s="21"/>
      <c r="I631" s="21"/>
      <c r="J631" s="21"/>
      <c r="K631" s="21"/>
      <c r="L631" s="21"/>
    </row>
    <row r="632" spans="3:12" ht="15.75" customHeight="1">
      <c r="C632" s="21"/>
      <c r="E632" s="21"/>
      <c r="F632" s="21"/>
      <c r="G632" s="21"/>
      <c r="H632" s="21"/>
      <c r="I632" s="21"/>
      <c r="J632" s="21"/>
      <c r="K632" s="21"/>
      <c r="L632" s="21"/>
    </row>
    <row r="633" spans="3:12" ht="15.75" customHeight="1">
      <c r="C633" s="21"/>
      <c r="E633" s="21"/>
      <c r="F633" s="21"/>
      <c r="G633" s="21"/>
      <c r="H633" s="21"/>
      <c r="I633" s="21"/>
      <c r="J633" s="21"/>
      <c r="K633" s="21"/>
      <c r="L633" s="21"/>
    </row>
    <row r="634" spans="3:12" ht="15.75" customHeight="1">
      <c r="C634" s="21"/>
      <c r="E634" s="21"/>
      <c r="F634" s="21"/>
      <c r="G634" s="21"/>
      <c r="H634" s="21"/>
      <c r="I634" s="21"/>
      <c r="J634" s="21"/>
      <c r="K634" s="21"/>
      <c r="L634" s="21"/>
    </row>
    <row r="635" spans="3:12" ht="15.75" customHeight="1">
      <c r="C635" s="21"/>
      <c r="E635" s="21"/>
      <c r="F635" s="21"/>
      <c r="G635" s="21"/>
      <c r="H635" s="21"/>
      <c r="I635" s="21"/>
      <c r="J635" s="21"/>
      <c r="K635" s="21"/>
      <c r="L635" s="21"/>
    </row>
    <row r="636" spans="3:12" ht="15.75" customHeight="1">
      <c r="C636" s="21"/>
      <c r="E636" s="21"/>
      <c r="F636" s="21"/>
      <c r="G636" s="21"/>
      <c r="H636" s="21"/>
      <c r="I636" s="21"/>
      <c r="J636" s="21"/>
      <c r="K636" s="21"/>
      <c r="L636" s="21"/>
    </row>
    <row r="637" spans="3:12" ht="15.75" customHeight="1">
      <c r="C637" s="21"/>
      <c r="E637" s="21"/>
      <c r="F637" s="21"/>
      <c r="G637" s="21"/>
      <c r="H637" s="21"/>
      <c r="I637" s="21"/>
      <c r="J637" s="21"/>
      <c r="K637" s="21"/>
      <c r="L637" s="21"/>
    </row>
    <row r="638" spans="3:12" ht="15.75" customHeight="1">
      <c r="C638" s="21"/>
      <c r="E638" s="21"/>
      <c r="F638" s="21"/>
      <c r="G638" s="21"/>
      <c r="H638" s="21"/>
      <c r="I638" s="21"/>
      <c r="J638" s="21"/>
      <c r="K638" s="21"/>
      <c r="L638" s="21"/>
    </row>
    <row r="639" spans="3:12" ht="15.75" customHeight="1">
      <c r="C639" s="21"/>
      <c r="E639" s="21"/>
      <c r="F639" s="21"/>
      <c r="G639" s="21"/>
      <c r="H639" s="21"/>
      <c r="I639" s="21"/>
      <c r="J639" s="21"/>
      <c r="K639" s="21"/>
      <c r="L639" s="21"/>
    </row>
    <row r="640" spans="3:12" ht="15.75" customHeight="1">
      <c r="C640" s="21"/>
      <c r="E640" s="21"/>
      <c r="F640" s="21"/>
      <c r="G640" s="21"/>
      <c r="H640" s="21"/>
      <c r="I640" s="21"/>
      <c r="J640" s="21"/>
      <c r="K640" s="21"/>
      <c r="L640" s="21"/>
    </row>
    <row r="641" spans="3:12" ht="15.75" customHeight="1">
      <c r="C641" s="21"/>
      <c r="E641" s="21"/>
      <c r="F641" s="21"/>
      <c r="G641" s="21"/>
      <c r="H641" s="21"/>
      <c r="I641" s="21"/>
      <c r="J641" s="21"/>
      <c r="K641" s="21"/>
      <c r="L641" s="21"/>
    </row>
    <row r="642" spans="3:12" ht="15.75" customHeight="1">
      <c r="C642" s="21"/>
      <c r="E642" s="21"/>
      <c r="F642" s="21"/>
      <c r="G642" s="21"/>
      <c r="H642" s="21"/>
      <c r="I642" s="21"/>
      <c r="J642" s="21"/>
      <c r="K642" s="21"/>
      <c r="L642" s="21"/>
    </row>
    <row r="643" spans="3:12" ht="15.75" customHeight="1">
      <c r="C643" s="21"/>
      <c r="E643" s="21"/>
      <c r="F643" s="21"/>
      <c r="G643" s="21"/>
      <c r="H643" s="21"/>
      <c r="I643" s="21"/>
      <c r="J643" s="21"/>
      <c r="K643" s="21"/>
      <c r="L643" s="21"/>
    </row>
    <row r="644" spans="3:12" ht="15.75" customHeight="1">
      <c r="C644" s="21"/>
      <c r="E644" s="21"/>
      <c r="F644" s="21"/>
      <c r="G644" s="21"/>
      <c r="H644" s="21"/>
      <c r="I644" s="21"/>
      <c r="J644" s="21"/>
      <c r="K644" s="21"/>
      <c r="L644" s="21"/>
    </row>
    <row r="645" spans="3:12" ht="15.75" customHeight="1">
      <c r="C645" s="21"/>
      <c r="E645" s="21"/>
      <c r="F645" s="21"/>
      <c r="G645" s="21"/>
      <c r="H645" s="21"/>
      <c r="I645" s="21"/>
      <c r="J645" s="21"/>
      <c r="K645" s="21"/>
      <c r="L645" s="21"/>
    </row>
    <row r="646" spans="3:12" ht="15.75" customHeight="1">
      <c r="C646" s="21"/>
      <c r="E646" s="21"/>
      <c r="F646" s="21"/>
      <c r="G646" s="21"/>
      <c r="H646" s="21"/>
      <c r="I646" s="21"/>
      <c r="J646" s="21"/>
      <c r="K646" s="21"/>
      <c r="L646" s="21"/>
    </row>
    <row r="647" spans="3:12" ht="15.75" customHeight="1">
      <c r="C647" s="21"/>
      <c r="E647" s="21"/>
      <c r="F647" s="21"/>
      <c r="G647" s="21"/>
      <c r="H647" s="21"/>
      <c r="I647" s="21"/>
      <c r="J647" s="21"/>
      <c r="K647" s="21"/>
      <c r="L647" s="21"/>
    </row>
    <row r="648" spans="3:12" ht="15.75" customHeight="1">
      <c r="C648" s="21"/>
      <c r="E648" s="21"/>
      <c r="F648" s="21"/>
      <c r="G648" s="21"/>
      <c r="H648" s="21"/>
      <c r="I648" s="21"/>
      <c r="J648" s="21"/>
      <c r="K648" s="21"/>
      <c r="L648" s="21"/>
    </row>
    <row r="649" spans="3:12" ht="15.75" customHeight="1">
      <c r="C649" s="21"/>
      <c r="E649" s="21"/>
      <c r="F649" s="21"/>
      <c r="G649" s="21"/>
      <c r="H649" s="21"/>
      <c r="I649" s="21"/>
      <c r="J649" s="21"/>
      <c r="K649" s="21"/>
      <c r="L649" s="21"/>
    </row>
    <row r="650" spans="3:12" ht="15.75" customHeight="1">
      <c r="C650" s="21"/>
      <c r="E650" s="21"/>
      <c r="F650" s="21"/>
      <c r="G650" s="21"/>
      <c r="H650" s="21"/>
      <c r="I650" s="21"/>
      <c r="J650" s="21"/>
      <c r="K650" s="21"/>
      <c r="L650" s="21"/>
    </row>
    <row r="651" spans="3:12" ht="15.75" customHeight="1">
      <c r="C651" s="21"/>
      <c r="E651" s="21"/>
      <c r="F651" s="21"/>
      <c r="G651" s="21"/>
      <c r="H651" s="21"/>
      <c r="I651" s="21"/>
      <c r="J651" s="21"/>
      <c r="K651" s="21"/>
      <c r="L651" s="21"/>
    </row>
    <row r="652" spans="3:12" ht="15.75" customHeight="1">
      <c r="C652" s="21"/>
      <c r="E652" s="21"/>
      <c r="F652" s="21"/>
      <c r="G652" s="21"/>
      <c r="H652" s="21"/>
      <c r="I652" s="21"/>
      <c r="J652" s="21"/>
      <c r="K652" s="21"/>
      <c r="L652" s="21"/>
    </row>
    <row r="653" spans="3:12" ht="15.75" customHeight="1">
      <c r="C653" s="21"/>
      <c r="E653" s="21"/>
      <c r="F653" s="21"/>
      <c r="G653" s="21"/>
      <c r="H653" s="21"/>
      <c r="I653" s="21"/>
      <c r="J653" s="21"/>
      <c r="K653" s="21"/>
      <c r="L653" s="21"/>
    </row>
    <row r="654" spans="3:12" ht="15.75" customHeight="1">
      <c r="C654" s="21"/>
      <c r="E654" s="21"/>
      <c r="F654" s="21"/>
      <c r="G654" s="21"/>
      <c r="H654" s="21"/>
      <c r="I654" s="21"/>
      <c r="J654" s="21"/>
      <c r="K654" s="21"/>
      <c r="L654" s="21"/>
    </row>
    <row r="655" spans="3:12" ht="15.75" customHeight="1">
      <c r="C655" s="21"/>
      <c r="E655" s="21"/>
      <c r="F655" s="21"/>
      <c r="G655" s="21"/>
      <c r="H655" s="21"/>
      <c r="I655" s="21"/>
      <c r="J655" s="21"/>
      <c r="K655" s="21"/>
      <c r="L655" s="21"/>
    </row>
    <row r="656" spans="3:12" ht="15.75" customHeight="1">
      <c r="C656" s="21"/>
      <c r="E656" s="21"/>
      <c r="F656" s="21"/>
      <c r="G656" s="21"/>
      <c r="H656" s="21"/>
      <c r="I656" s="21"/>
      <c r="J656" s="21"/>
      <c r="K656" s="21"/>
      <c r="L656" s="21"/>
    </row>
    <row r="657" spans="3:12" ht="15.75" customHeight="1">
      <c r="C657" s="21"/>
      <c r="E657" s="21"/>
      <c r="F657" s="21"/>
      <c r="G657" s="21"/>
      <c r="H657" s="21"/>
      <c r="I657" s="21"/>
      <c r="J657" s="21"/>
      <c r="K657" s="21"/>
      <c r="L657" s="21"/>
    </row>
    <row r="658" spans="3:12" ht="15.75" customHeight="1">
      <c r="C658" s="21"/>
      <c r="E658" s="21"/>
      <c r="F658" s="21"/>
      <c r="G658" s="21"/>
      <c r="H658" s="21"/>
      <c r="I658" s="21"/>
      <c r="J658" s="21"/>
      <c r="K658" s="21"/>
      <c r="L658" s="21"/>
    </row>
    <row r="659" spans="3:12" ht="15.75" customHeight="1">
      <c r="C659" s="21"/>
      <c r="E659" s="21"/>
      <c r="F659" s="21"/>
      <c r="G659" s="21"/>
      <c r="H659" s="21"/>
      <c r="I659" s="21"/>
      <c r="J659" s="21"/>
      <c r="K659" s="21"/>
      <c r="L659" s="21"/>
    </row>
    <row r="660" spans="3:12" ht="15.75" customHeight="1">
      <c r="C660" s="21"/>
      <c r="E660" s="21"/>
      <c r="F660" s="21"/>
      <c r="G660" s="21"/>
      <c r="H660" s="21"/>
      <c r="I660" s="21"/>
      <c r="J660" s="21"/>
      <c r="K660" s="21"/>
      <c r="L660" s="21"/>
    </row>
    <row r="661" spans="3:12" ht="15.75" customHeight="1">
      <c r="C661" s="21"/>
      <c r="E661" s="21"/>
      <c r="F661" s="21"/>
      <c r="G661" s="21"/>
      <c r="H661" s="21"/>
      <c r="I661" s="21"/>
      <c r="J661" s="21"/>
      <c r="K661" s="21"/>
      <c r="L661" s="21"/>
    </row>
    <row r="662" spans="3:12" ht="15.75" customHeight="1">
      <c r="C662" s="21"/>
      <c r="E662" s="21"/>
      <c r="F662" s="21"/>
      <c r="G662" s="21"/>
      <c r="H662" s="21"/>
      <c r="I662" s="21"/>
      <c r="J662" s="21"/>
      <c r="K662" s="21"/>
      <c r="L662" s="21"/>
    </row>
    <row r="663" spans="3:12" ht="15.75" customHeight="1">
      <c r="C663" s="21"/>
      <c r="E663" s="21"/>
      <c r="F663" s="21"/>
      <c r="G663" s="21"/>
      <c r="H663" s="21"/>
      <c r="I663" s="21"/>
      <c r="J663" s="21"/>
      <c r="K663" s="21"/>
      <c r="L663" s="21"/>
    </row>
    <row r="664" spans="3:12" ht="15.75" customHeight="1">
      <c r="C664" s="21"/>
      <c r="E664" s="21"/>
      <c r="F664" s="21"/>
      <c r="G664" s="21"/>
      <c r="H664" s="21"/>
      <c r="I664" s="21"/>
      <c r="J664" s="21"/>
      <c r="K664" s="21"/>
      <c r="L664" s="21"/>
    </row>
    <row r="665" spans="3:12" ht="15.75" customHeight="1">
      <c r="C665" s="21"/>
      <c r="E665" s="21"/>
      <c r="F665" s="21"/>
      <c r="G665" s="21"/>
      <c r="H665" s="21"/>
      <c r="I665" s="21"/>
      <c r="J665" s="21"/>
      <c r="K665" s="21"/>
      <c r="L665" s="21"/>
    </row>
    <row r="666" spans="3:12" ht="15.75" customHeight="1">
      <c r="C666" s="21"/>
      <c r="E666" s="21"/>
      <c r="F666" s="21"/>
      <c r="G666" s="21"/>
      <c r="H666" s="21"/>
      <c r="I666" s="21"/>
      <c r="J666" s="21"/>
      <c r="K666" s="21"/>
      <c r="L666" s="21"/>
    </row>
    <row r="667" spans="3:12" ht="15.75" customHeight="1">
      <c r="C667" s="21"/>
      <c r="E667" s="21"/>
      <c r="F667" s="21"/>
      <c r="G667" s="21"/>
      <c r="H667" s="21"/>
      <c r="I667" s="21"/>
      <c r="J667" s="21"/>
      <c r="K667" s="21"/>
      <c r="L667" s="21"/>
    </row>
    <row r="668" spans="3:12" ht="15.75" customHeight="1">
      <c r="C668" s="21"/>
      <c r="E668" s="21"/>
      <c r="F668" s="21"/>
      <c r="G668" s="21"/>
      <c r="H668" s="21"/>
      <c r="I668" s="21"/>
      <c r="J668" s="21"/>
      <c r="K668" s="21"/>
      <c r="L668" s="21"/>
    </row>
    <row r="669" spans="3:12" ht="15.75" customHeight="1">
      <c r="C669" s="21"/>
      <c r="E669" s="21"/>
      <c r="F669" s="21"/>
      <c r="G669" s="21"/>
      <c r="H669" s="21"/>
      <c r="I669" s="21"/>
      <c r="J669" s="21"/>
      <c r="K669" s="21"/>
      <c r="L669" s="21"/>
    </row>
    <row r="670" spans="3:12" ht="15.75" customHeight="1">
      <c r="C670" s="21"/>
      <c r="E670" s="21"/>
      <c r="F670" s="21"/>
      <c r="G670" s="21"/>
      <c r="H670" s="21"/>
      <c r="I670" s="21"/>
      <c r="J670" s="21"/>
      <c r="K670" s="21"/>
      <c r="L670" s="21"/>
    </row>
    <row r="671" spans="3:12" ht="15.75" customHeight="1">
      <c r="C671" s="21"/>
      <c r="E671" s="21"/>
      <c r="F671" s="21"/>
      <c r="G671" s="21"/>
      <c r="H671" s="21"/>
      <c r="I671" s="21"/>
      <c r="J671" s="21"/>
      <c r="K671" s="21"/>
      <c r="L671" s="21"/>
    </row>
    <row r="672" spans="3:12" ht="15.75" customHeight="1">
      <c r="C672" s="21"/>
      <c r="E672" s="21"/>
      <c r="F672" s="21"/>
      <c r="G672" s="21"/>
      <c r="H672" s="21"/>
      <c r="I672" s="21"/>
      <c r="J672" s="21"/>
      <c r="K672" s="21"/>
      <c r="L672" s="21"/>
    </row>
    <row r="673" spans="3:12" ht="15.75" customHeight="1">
      <c r="C673" s="21"/>
      <c r="E673" s="21"/>
      <c r="F673" s="21"/>
      <c r="G673" s="21"/>
      <c r="H673" s="21"/>
      <c r="I673" s="21"/>
      <c r="J673" s="21"/>
      <c r="K673" s="21"/>
      <c r="L673" s="21"/>
    </row>
    <row r="674" spans="3:12" ht="15.75" customHeight="1">
      <c r="C674" s="21"/>
      <c r="E674" s="21"/>
      <c r="F674" s="21"/>
      <c r="G674" s="21"/>
      <c r="H674" s="21"/>
      <c r="I674" s="21"/>
      <c r="J674" s="21"/>
      <c r="K674" s="21"/>
      <c r="L674" s="21"/>
    </row>
    <row r="675" spans="3:12" ht="15.75" customHeight="1">
      <c r="C675" s="21"/>
      <c r="E675" s="21"/>
      <c r="F675" s="21"/>
      <c r="G675" s="21"/>
      <c r="H675" s="21"/>
      <c r="I675" s="21"/>
      <c r="J675" s="21"/>
      <c r="K675" s="21"/>
      <c r="L675" s="21"/>
    </row>
    <row r="676" spans="3:12" ht="15.75" customHeight="1">
      <c r="C676" s="21"/>
      <c r="E676" s="21"/>
      <c r="F676" s="21"/>
      <c r="G676" s="21"/>
      <c r="H676" s="21"/>
      <c r="I676" s="21"/>
      <c r="J676" s="21"/>
      <c r="K676" s="21"/>
      <c r="L676" s="21"/>
    </row>
    <row r="677" spans="3:12" ht="15.75" customHeight="1">
      <c r="C677" s="21"/>
      <c r="E677" s="21"/>
      <c r="F677" s="21"/>
      <c r="G677" s="21"/>
      <c r="H677" s="21"/>
      <c r="I677" s="21"/>
      <c r="J677" s="21"/>
      <c r="K677" s="21"/>
      <c r="L677" s="21"/>
    </row>
    <row r="678" spans="3:12" ht="15.75" customHeight="1">
      <c r="C678" s="21"/>
      <c r="E678" s="21"/>
      <c r="F678" s="21"/>
      <c r="G678" s="21"/>
      <c r="H678" s="21"/>
      <c r="I678" s="21"/>
      <c r="J678" s="21"/>
      <c r="K678" s="21"/>
      <c r="L678" s="21"/>
    </row>
    <row r="679" spans="3:12" ht="15.75" customHeight="1">
      <c r="C679" s="21"/>
      <c r="E679" s="21"/>
      <c r="F679" s="21"/>
      <c r="G679" s="21"/>
      <c r="H679" s="21"/>
      <c r="I679" s="21"/>
      <c r="J679" s="21"/>
      <c r="K679" s="21"/>
      <c r="L679" s="21"/>
    </row>
    <row r="680" spans="3:12" ht="15.75" customHeight="1">
      <c r="C680" s="21"/>
      <c r="E680" s="21"/>
      <c r="F680" s="21"/>
      <c r="G680" s="21"/>
      <c r="H680" s="21"/>
      <c r="I680" s="21"/>
      <c r="J680" s="21"/>
      <c r="K680" s="21"/>
      <c r="L680" s="21"/>
    </row>
    <row r="681" spans="3:12" ht="15.75" customHeight="1">
      <c r="C681" s="21"/>
      <c r="E681" s="21"/>
      <c r="F681" s="21"/>
      <c r="G681" s="21"/>
      <c r="H681" s="21"/>
      <c r="I681" s="21"/>
      <c r="J681" s="21"/>
      <c r="K681" s="21"/>
      <c r="L681" s="21"/>
    </row>
    <row r="682" spans="3:12" ht="15.75" customHeight="1">
      <c r="C682" s="21"/>
      <c r="E682" s="21"/>
      <c r="F682" s="21"/>
      <c r="G682" s="21"/>
      <c r="H682" s="21"/>
      <c r="I682" s="21"/>
      <c r="J682" s="21"/>
      <c r="K682" s="21"/>
      <c r="L682" s="21"/>
    </row>
    <row r="683" spans="3:12" ht="15.75" customHeight="1">
      <c r="C683" s="21"/>
      <c r="E683" s="21"/>
      <c r="F683" s="21"/>
      <c r="G683" s="21"/>
      <c r="H683" s="21"/>
      <c r="I683" s="21"/>
      <c r="J683" s="21"/>
      <c r="K683" s="21"/>
      <c r="L683" s="21"/>
    </row>
    <row r="684" spans="3:12" ht="15.75" customHeight="1">
      <c r="C684" s="21"/>
      <c r="E684" s="21"/>
      <c r="F684" s="21"/>
      <c r="G684" s="21"/>
      <c r="H684" s="21"/>
      <c r="I684" s="21"/>
      <c r="J684" s="21"/>
      <c r="K684" s="21"/>
      <c r="L684" s="21"/>
    </row>
    <row r="685" spans="3:12" ht="15.75" customHeight="1">
      <c r="C685" s="21"/>
      <c r="E685" s="21"/>
      <c r="F685" s="21"/>
      <c r="G685" s="21"/>
      <c r="H685" s="21"/>
      <c r="I685" s="21"/>
      <c r="J685" s="21"/>
      <c r="K685" s="21"/>
      <c r="L685" s="21"/>
    </row>
    <row r="686" spans="3:12" ht="15.75" customHeight="1">
      <c r="C686" s="21"/>
      <c r="E686" s="21"/>
      <c r="F686" s="21"/>
      <c r="G686" s="21"/>
      <c r="H686" s="21"/>
      <c r="I686" s="21"/>
      <c r="J686" s="21"/>
      <c r="K686" s="21"/>
      <c r="L686" s="21"/>
    </row>
    <row r="687" spans="3:12" ht="15.75" customHeight="1">
      <c r="C687" s="21"/>
      <c r="E687" s="21"/>
      <c r="F687" s="21"/>
      <c r="G687" s="21"/>
      <c r="H687" s="21"/>
      <c r="I687" s="21"/>
      <c r="J687" s="21"/>
      <c r="K687" s="21"/>
      <c r="L687" s="21"/>
    </row>
    <row r="688" spans="3:12" ht="15.75" customHeight="1">
      <c r="C688" s="21"/>
      <c r="E688" s="21"/>
      <c r="F688" s="21"/>
      <c r="G688" s="21"/>
      <c r="H688" s="21"/>
      <c r="I688" s="21"/>
      <c r="J688" s="21"/>
      <c r="K688" s="21"/>
      <c r="L688" s="21"/>
    </row>
    <row r="689" spans="3:12" ht="15.75" customHeight="1">
      <c r="C689" s="21"/>
      <c r="E689" s="21"/>
      <c r="F689" s="21"/>
      <c r="G689" s="21"/>
      <c r="H689" s="21"/>
      <c r="I689" s="21"/>
      <c r="J689" s="21"/>
      <c r="K689" s="21"/>
      <c r="L689" s="21"/>
    </row>
    <row r="690" spans="3:12" ht="15.75" customHeight="1">
      <c r="C690" s="21"/>
      <c r="E690" s="21"/>
      <c r="F690" s="21"/>
      <c r="G690" s="21"/>
      <c r="H690" s="21"/>
      <c r="I690" s="21"/>
      <c r="J690" s="21"/>
      <c r="K690" s="21"/>
      <c r="L690" s="21"/>
    </row>
    <row r="691" spans="3:12" ht="15.75" customHeight="1">
      <c r="C691" s="21"/>
      <c r="E691" s="21"/>
      <c r="F691" s="21"/>
      <c r="G691" s="21"/>
      <c r="H691" s="21"/>
      <c r="I691" s="21"/>
      <c r="J691" s="21"/>
      <c r="K691" s="21"/>
      <c r="L691" s="21"/>
    </row>
    <row r="692" spans="3:12" ht="15.75" customHeight="1">
      <c r="C692" s="21"/>
      <c r="E692" s="21"/>
      <c r="F692" s="21"/>
      <c r="G692" s="21"/>
      <c r="H692" s="21"/>
      <c r="I692" s="21"/>
      <c r="J692" s="21"/>
      <c r="K692" s="21"/>
      <c r="L692" s="21"/>
    </row>
    <row r="693" spans="3:12" ht="15.75" customHeight="1">
      <c r="C693" s="21"/>
      <c r="E693" s="21"/>
      <c r="F693" s="21"/>
      <c r="G693" s="21"/>
      <c r="H693" s="21"/>
      <c r="I693" s="21"/>
      <c r="J693" s="21"/>
      <c r="K693" s="21"/>
      <c r="L693" s="21"/>
    </row>
    <row r="694" spans="3:12" ht="15.75" customHeight="1">
      <c r="C694" s="21"/>
      <c r="E694" s="21"/>
      <c r="F694" s="21"/>
      <c r="G694" s="21"/>
      <c r="H694" s="21"/>
      <c r="I694" s="21"/>
      <c r="J694" s="21"/>
      <c r="K694" s="21"/>
      <c r="L694" s="21"/>
    </row>
    <row r="695" spans="3:12" ht="15.75" customHeight="1">
      <c r="C695" s="21"/>
      <c r="E695" s="21"/>
      <c r="F695" s="21"/>
      <c r="G695" s="21"/>
      <c r="H695" s="21"/>
      <c r="I695" s="21"/>
      <c r="J695" s="21"/>
      <c r="K695" s="21"/>
      <c r="L695" s="21"/>
    </row>
    <row r="696" spans="3:12" ht="15.75" customHeight="1">
      <c r="C696" s="21"/>
      <c r="E696" s="21"/>
      <c r="F696" s="21"/>
      <c r="G696" s="21"/>
      <c r="H696" s="21"/>
      <c r="I696" s="21"/>
      <c r="J696" s="21"/>
      <c r="K696" s="21"/>
      <c r="L696" s="21"/>
    </row>
    <row r="697" spans="3:12" ht="15.75" customHeight="1">
      <c r="C697" s="21"/>
      <c r="E697" s="21"/>
      <c r="F697" s="21"/>
      <c r="G697" s="21"/>
      <c r="H697" s="21"/>
      <c r="I697" s="21"/>
      <c r="J697" s="21"/>
      <c r="K697" s="21"/>
      <c r="L697" s="21"/>
    </row>
    <row r="698" spans="3:12" ht="15.75" customHeight="1">
      <c r="C698" s="21"/>
      <c r="E698" s="21"/>
      <c r="F698" s="21"/>
      <c r="G698" s="21"/>
      <c r="H698" s="21"/>
      <c r="I698" s="21"/>
      <c r="J698" s="21"/>
      <c r="K698" s="21"/>
      <c r="L698" s="21"/>
    </row>
    <row r="699" spans="3:12" ht="15.75" customHeight="1">
      <c r="C699" s="21"/>
      <c r="E699" s="21"/>
      <c r="F699" s="21"/>
      <c r="G699" s="21"/>
      <c r="H699" s="21"/>
      <c r="I699" s="21"/>
      <c r="J699" s="21"/>
      <c r="K699" s="21"/>
      <c r="L699" s="21"/>
    </row>
    <row r="700" spans="3:12" ht="15.75" customHeight="1">
      <c r="C700" s="21"/>
      <c r="E700" s="21"/>
      <c r="F700" s="21"/>
      <c r="G700" s="21"/>
      <c r="H700" s="21"/>
      <c r="I700" s="21"/>
      <c r="J700" s="21"/>
      <c r="K700" s="21"/>
      <c r="L700" s="21"/>
    </row>
    <row r="701" spans="3:12" ht="15.75" customHeight="1">
      <c r="C701" s="21"/>
      <c r="E701" s="21"/>
      <c r="F701" s="21"/>
      <c r="G701" s="21"/>
      <c r="H701" s="21"/>
      <c r="I701" s="21"/>
      <c r="J701" s="21"/>
      <c r="K701" s="21"/>
      <c r="L701" s="21"/>
    </row>
    <row r="702" spans="3:12" ht="15.75" customHeight="1">
      <c r="C702" s="21"/>
      <c r="E702" s="21"/>
      <c r="F702" s="21"/>
      <c r="G702" s="21"/>
      <c r="H702" s="21"/>
      <c r="I702" s="21"/>
      <c r="J702" s="21"/>
      <c r="K702" s="21"/>
      <c r="L702" s="21"/>
    </row>
    <row r="703" spans="3:12" ht="15.75" customHeight="1">
      <c r="C703" s="21"/>
      <c r="E703" s="21"/>
      <c r="F703" s="21"/>
      <c r="G703" s="21"/>
      <c r="H703" s="21"/>
      <c r="I703" s="21"/>
      <c r="J703" s="21"/>
      <c r="K703" s="21"/>
      <c r="L703" s="21"/>
    </row>
    <row r="704" spans="3:12" ht="15.75" customHeight="1">
      <c r="C704" s="21"/>
      <c r="E704" s="21"/>
      <c r="F704" s="21"/>
      <c r="G704" s="21"/>
      <c r="H704" s="21"/>
      <c r="I704" s="21"/>
      <c r="J704" s="21"/>
      <c r="K704" s="21"/>
      <c r="L704" s="21"/>
    </row>
    <row r="705" spans="3:12" ht="15.75" customHeight="1">
      <c r="C705" s="21"/>
      <c r="E705" s="21"/>
      <c r="F705" s="21"/>
      <c r="G705" s="21"/>
      <c r="H705" s="21"/>
      <c r="I705" s="21"/>
      <c r="J705" s="21"/>
      <c r="K705" s="21"/>
      <c r="L705" s="21"/>
    </row>
    <row r="706" spans="3:12" ht="15.75" customHeight="1">
      <c r="C706" s="21"/>
      <c r="E706" s="21"/>
      <c r="F706" s="21"/>
      <c r="G706" s="21"/>
      <c r="H706" s="21"/>
      <c r="I706" s="21"/>
      <c r="J706" s="21"/>
      <c r="K706" s="21"/>
      <c r="L706" s="21"/>
    </row>
    <row r="707" spans="3:12" ht="15.75" customHeight="1">
      <c r="C707" s="21"/>
      <c r="E707" s="21"/>
      <c r="F707" s="21"/>
      <c r="G707" s="21"/>
      <c r="H707" s="21"/>
      <c r="I707" s="21"/>
      <c r="J707" s="21"/>
      <c r="K707" s="21"/>
      <c r="L707" s="21"/>
    </row>
    <row r="708" spans="3:12" ht="15.75" customHeight="1">
      <c r="C708" s="21"/>
      <c r="E708" s="21"/>
      <c r="F708" s="21"/>
      <c r="G708" s="21"/>
      <c r="H708" s="21"/>
      <c r="I708" s="21"/>
      <c r="J708" s="21"/>
      <c r="K708" s="21"/>
      <c r="L708" s="21"/>
    </row>
    <row r="709" spans="3:12" ht="15.75" customHeight="1">
      <c r="C709" s="21"/>
      <c r="E709" s="21"/>
      <c r="F709" s="21"/>
      <c r="G709" s="21"/>
      <c r="H709" s="21"/>
      <c r="I709" s="21"/>
      <c r="J709" s="21"/>
      <c r="K709" s="21"/>
      <c r="L709" s="21"/>
    </row>
    <row r="710" spans="3:12" ht="15.75" customHeight="1">
      <c r="C710" s="21"/>
      <c r="E710" s="21"/>
      <c r="F710" s="21"/>
      <c r="G710" s="21"/>
      <c r="H710" s="21"/>
      <c r="I710" s="21"/>
      <c r="J710" s="21"/>
      <c r="K710" s="21"/>
      <c r="L710" s="21"/>
    </row>
    <row r="711" spans="3:12" ht="15.75" customHeight="1">
      <c r="C711" s="21"/>
      <c r="E711" s="21"/>
      <c r="F711" s="21"/>
      <c r="G711" s="21"/>
      <c r="H711" s="21"/>
      <c r="I711" s="21"/>
      <c r="J711" s="21"/>
      <c r="K711" s="21"/>
      <c r="L711" s="21"/>
    </row>
    <row r="712" spans="3:12" ht="15.75" customHeight="1">
      <c r="C712" s="21"/>
      <c r="E712" s="21"/>
      <c r="F712" s="21"/>
      <c r="G712" s="21"/>
      <c r="H712" s="21"/>
      <c r="I712" s="21"/>
      <c r="J712" s="21"/>
      <c r="K712" s="21"/>
      <c r="L712" s="21"/>
    </row>
    <row r="713" spans="3:12" ht="15.75" customHeight="1">
      <c r="C713" s="21"/>
      <c r="E713" s="21"/>
      <c r="F713" s="21"/>
      <c r="G713" s="21"/>
      <c r="H713" s="21"/>
      <c r="I713" s="21"/>
      <c r="J713" s="21"/>
      <c r="K713" s="21"/>
      <c r="L713" s="21"/>
    </row>
    <row r="714" spans="3:12" ht="15.75" customHeight="1">
      <c r="C714" s="21"/>
      <c r="E714" s="21"/>
      <c r="F714" s="21"/>
      <c r="G714" s="21"/>
      <c r="H714" s="21"/>
      <c r="I714" s="21"/>
      <c r="J714" s="21"/>
      <c r="K714" s="21"/>
      <c r="L714" s="21"/>
    </row>
    <row r="715" spans="3:12" ht="15.75" customHeight="1">
      <c r="C715" s="21"/>
      <c r="E715" s="21"/>
      <c r="F715" s="21"/>
      <c r="G715" s="21"/>
      <c r="H715" s="21"/>
      <c r="I715" s="21"/>
      <c r="J715" s="21"/>
      <c r="K715" s="21"/>
      <c r="L715" s="21"/>
    </row>
    <row r="716" spans="3:12" ht="15.75" customHeight="1">
      <c r="C716" s="21"/>
      <c r="E716" s="21"/>
      <c r="F716" s="21"/>
      <c r="G716" s="21"/>
      <c r="H716" s="21"/>
      <c r="I716" s="21"/>
      <c r="J716" s="21"/>
      <c r="K716" s="21"/>
      <c r="L716" s="21"/>
    </row>
    <row r="717" spans="3:12" ht="15.75" customHeight="1">
      <c r="C717" s="21"/>
      <c r="E717" s="21"/>
      <c r="F717" s="21"/>
      <c r="G717" s="21"/>
      <c r="H717" s="21"/>
      <c r="I717" s="21"/>
      <c r="J717" s="21"/>
      <c r="K717" s="21"/>
      <c r="L717" s="21"/>
    </row>
    <row r="718" spans="3:12" ht="15.75" customHeight="1">
      <c r="C718" s="21"/>
      <c r="E718" s="21"/>
      <c r="F718" s="21"/>
      <c r="G718" s="21"/>
      <c r="H718" s="21"/>
      <c r="I718" s="21"/>
      <c r="J718" s="21"/>
      <c r="K718" s="21"/>
      <c r="L718" s="21"/>
    </row>
    <row r="719" spans="3:12" ht="15.75" customHeight="1">
      <c r="C719" s="21"/>
      <c r="E719" s="21"/>
      <c r="F719" s="21"/>
      <c r="G719" s="21"/>
      <c r="H719" s="21"/>
      <c r="I719" s="21"/>
      <c r="J719" s="21"/>
      <c r="K719" s="21"/>
      <c r="L719" s="21"/>
    </row>
    <row r="720" spans="3:12" ht="15.75" customHeight="1">
      <c r="C720" s="21"/>
      <c r="E720" s="21"/>
      <c r="F720" s="21"/>
      <c r="G720" s="21"/>
      <c r="H720" s="21"/>
      <c r="I720" s="21"/>
      <c r="J720" s="21"/>
      <c r="K720" s="21"/>
      <c r="L720" s="21"/>
    </row>
    <row r="721" spans="3:12" ht="15.75" customHeight="1">
      <c r="C721" s="21"/>
      <c r="E721" s="21"/>
      <c r="F721" s="21"/>
      <c r="G721" s="21"/>
      <c r="H721" s="21"/>
      <c r="I721" s="21"/>
      <c r="J721" s="21"/>
      <c r="K721" s="21"/>
      <c r="L721" s="21"/>
    </row>
    <row r="722" spans="3:12" ht="15.75" customHeight="1">
      <c r="C722" s="21"/>
      <c r="E722" s="21"/>
      <c r="F722" s="21"/>
      <c r="G722" s="21"/>
      <c r="H722" s="21"/>
      <c r="I722" s="21"/>
      <c r="J722" s="21"/>
      <c r="K722" s="21"/>
      <c r="L722" s="21"/>
    </row>
    <row r="723" spans="3:12" ht="15.75" customHeight="1">
      <c r="C723" s="21"/>
      <c r="E723" s="21"/>
      <c r="F723" s="21"/>
      <c r="G723" s="21"/>
      <c r="H723" s="21"/>
      <c r="I723" s="21"/>
      <c r="J723" s="21"/>
      <c r="K723" s="21"/>
      <c r="L723" s="21"/>
    </row>
    <row r="724" spans="3:12" ht="15.75" customHeight="1">
      <c r="C724" s="21"/>
      <c r="E724" s="21"/>
      <c r="F724" s="21"/>
      <c r="G724" s="21"/>
      <c r="H724" s="21"/>
      <c r="I724" s="21"/>
      <c r="J724" s="21"/>
      <c r="K724" s="21"/>
      <c r="L724" s="21"/>
    </row>
    <row r="725" spans="3:12" ht="15.75" customHeight="1">
      <c r="C725" s="21"/>
      <c r="E725" s="21"/>
      <c r="F725" s="21"/>
      <c r="G725" s="21"/>
      <c r="H725" s="21"/>
      <c r="I725" s="21"/>
      <c r="J725" s="21"/>
      <c r="K725" s="21"/>
      <c r="L725" s="21"/>
    </row>
    <row r="726" spans="3:12" ht="15.75" customHeight="1">
      <c r="C726" s="21"/>
      <c r="E726" s="21"/>
      <c r="F726" s="21"/>
      <c r="G726" s="21"/>
      <c r="H726" s="21"/>
      <c r="I726" s="21"/>
      <c r="J726" s="21"/>
      <c r="K726" s="21"/>
      <c r="L726" s="21"/>
    </row>
    <row r="727" spans="3:12" ht="15.75" customHeight="1">
      <c r="C727" s="21"/>
      <c r="E727" s="21"/>
      <c r="F727" s="21"/>
      <c r="G727" s="21"/>
      <c r="H727" s="21"/>
      <c r="I727" s="21"/>
      <c r="J727" s="21"/>
      <c r="K727" s="21"/>
      <c r="L727" s="21"/>
    </row>
    <row r="728" spans="3:12" ht="15.75" customHeight="1">
      <c r="C728" s="21"/>
      <c r="E728" s="21"/>
      <c r="F728" s="21"/>
      <c r="G728" s="21"/>
      <c r="H728" s="21"/>
      <c r="I728" s="21"/>
      <c r="J728" s="21"/>
      <c r="K728" s="21"/>
      <c r="L728" s="21"/>
    </row>
    <row r="729" spans="3:12" ht="15.75" customHeight="1">
      <c r="C729" s="21"/>
      <c r="E729" s="21"/>
      <c r="F729" s="21"/>
      <c r="G729" s="21"/>
      <c r="H729" s="21"/>
      <c r="I729" s="21"/>
      <c r="J729" s="21"/>
      <c r="K729" s="21"/>
      <c r="L729" s="21"/>
    </row>
    <row r="730" spans="3:12" ht="15.75" customHeight="1">
      <c r="C730" s="21"/>
      <c r="E730" s="21"/>
      <c r="F730" s="21"/>
      <c r="G730" s="21"/>
      <c r="H730" s="21"/>
      <c r="I730" s="21"/>
      <c r="J730" s="21"/>
      <c r="K730" s="21"/>
      <c r="L730" s="21"/>
    </row>
    <row r="731" spans="3:12" ht="15.75" customHeight="1">
      <c r="C731" s="21"/>
      <c r="E731" s="21"/>
      <c r="F731" s="21"/>
      <c r="G731" s="21"/>
      <c r="H731" s="21"/>
      <c r="I731" s="21"/>
      <c r="J731" s="21"/>
      <c r="K731" s="21"/>
      <c r="L731" s="21"/>
    </row>
    <row r="732" spans="3:12" ht="15.75" customHeight="1">
      <c r="C732" s="21"/>
      <c r="E732" s="21"/>
      <c r="F732" s="21"/>
      <c r="G732" s="21"/>
      <c r="H732" s="21"/>
      <c r="I732" s="21"/>
      <c r="J732" s="21"/>
      <c r="K732" s="21"/>
      <c r="L732" s="21"/>
    </row>
    <row r="733" spans="3:12" ht="15.75" customHeight="1">
      <c r="C733" s="21"/>
      <c r="E733" s="21"/>
      <c r="F733" s="21"/>
      <c r="G733" s="21"/>
      <c r="H733" s="21"/>
      <c r="I733" s="21"/>
      <c r="J733" s="21"/>
      <c r="K733" s="21"/>
      <c r="L733" s="21"/>
    </row>
    <row r="734" spans="3:12" ht="15.75" customHeight="1">
      <c r="C734" s="21"/>
      <c r="E734" s="21"/>
      <c r="F734" s="21"/>
      <c r="G734" s="21"/>
      <c r="H734" s="21"/>
      <c r="I734" s="21"/>
      <c r="J734" s="21"/>
      <c r="K734" s="21"/>
      <c r="L734" s="21"/>
    </row>
    <row r="735" spans="3:12" ht="15.75" customHeight="1">
      <c r="C735" s="21"/>
      <c r="E735" s="21"/>
      <c r="F735" s="21"/>
      <c r="G735" s="21"/>
      <c r="H735" s="21"/>
      <c r="I735" s="21"/>
      <c r="J735" s="21"/>
      <c r="K735" s="21"/>
      <c r="L735" s="21"/>
    </row>
    <row r="736" spans="3:12" ht="15.75" customHeight="1">
      <c r="C736" s="21"/>
      <c r="E736" s="21"/>
      <c r="F736" s="21"/>
      <c r="G736" s="21"/>
      <c r="H736" s="21"/>
      <c r="I736" s="21"/>
      <c r="J736" s="21"/>
      <c r="K736" s="21"/>
      <c r="L736" s="21"/>
    </row>
    <row r="737" spans="3:12" ht="15.75" customHeight="1">
      <c r="C737" s="21"/>
      <c r="E737" s="21"/>
      <c r="F737" s="21"/>
      <c r="G737" s="21"/>
      <c r="H737" s="21"/>
      <c r="I737" s="21"/>
      <c r="J737" s="21"/>
      <c r="K737" s="21"/>
      <c r="L737" s="21"/>
    </row>
    <row r="738" spans="3:12" ht="15.75" customHeight="1">
      <c r="C738" s="21"/>
      <c r="E738" s="21"/>
      <c r="F738" s="21"/>
      <c r="G738" s="21"/>
      <c r="H738" s="21"/>
      <c r="I738" s="21"/>
      <c r="J738" s="21"/>
      <c r="K738" s="21"/>
      <c r="L738" s="21"/>
    </row>
    <row r="739" spans="3:12" ht="15.75" customHeight="1">
      <c r="C739" s="21"/>
      <c r="E739" s="21"/>
      <c r="F739" s="21"/>
      <c r="G739" s="21"/>
      <c r="H739" s="21"/>
      <c r="I739" s="21"/>
      <c r="J739" s="21"/>
      <c r="K739" s="21"/>
      <c r="L739" s="21"/>
    </row>
    <row r="740" spans="3:12" ht="15.75" customHeight="1">
      <c r="C740" s="21"/>
      <c r="E740" s="21"/>
      <c r="F740" s="21"/>
      <c r="G740" s="21"/>
      <c r="H740" s="21"/>
      <c r="I740" s="21"/>
      <c r="J740" s="21"/>
      <c r="K740" s="21"/>
      <c r="L740" s="21"/>
    </row>
    <row r="741" spans="3:12" ht="15.75" customHeight="1">
      <c r="C741" s="21"/>
      <c r="E741" s="21"/>
      <c r="F741" s="21"/>
      <c r="G741" s="21"/>
      <c r="H741" s="21"/>
      <c r="I741" s="21"/>
      <c r="J741" s="21"/>
      <c r="K741" s="21"/>
      <c r="L741" s="21"/>
    </row>
    <row r="742" spans="3:12" ht="15.75" customHeight="1">
      <c r="C742" s="21"/>
      <c r="E742" s="21"/>
      <c r="F742" s="21"/>
      <c r="G742" s="21"/>
      <c r="H742" s="21"/>
      <c r="I742" s="21"/>
      <c r="J742" s="21"/>
      <c r="K742" s="21"/>
      <c r="L742" s="21"/>
    </row>
    <row r="743" spans="3:12" ht="15.75" customHeight="1">
      <c r="C743" s="21"/>
      <c r="E743" s="21"/>
      <c r="F743" s="21"/>
      <c r="G743" s="21"/>
      <c r="H743" s="21"/>
      <c r="I743" s="21"/>
      <c r="J743" s="21"/>
      <c r="K743" s="21"/>
      <c r="L743" s="21"/>
    </row>
    <row r="744" spans="3:12" ht="15.75" customHeight="1">
      <c r="C744" s="21"/>
      <c r="E744" s="21"/>
      <c r="F744" s="21"/>
      <c r="G744" s="21"/>
      <c r="H744" s="21"/>
      <c r="I744" s="21"/>
      <c r="J744" s="21"/>
      <c r="K744" s="21"/>
      <c r="L744" s="21"/>
    </row>
    <row r="745" spans="3:12" ht="15.75" customHeight="1">
      <c r="C745" s="21"/>
      <c r="E745" s="21"/>
      <c r="F745" s="21"/>
      <c r="G745" s="21"/>
      <c r="H745" s="21"/>
      <c r="I745" s="21"/>
      <c r="J745" s="21"/>
      <c r="K745" s="21"/>
      <c r="L745" s="21"/>
    </row>
    <row r="746" spans="3:12" ht="15.75" customHeight="1">
      <c r="C746" s="21"/>
      <c r="E746" s="21"/>
      <c r="F746" s="21"/>
      <c r="G746" s="21"/>
      <c r="H746" s="21"/>
      <c r="I746" s="21"/>
      <c r="J746" s="21"/>
      <c r="K746" s="21"/>
      <c r="L746" s="21"/>
    </row>
    <row r="747" spans="3:12" ht="15.75" customHeight="1">
      <c r="C747" s="21"/>
      <c r="E747" s="21"/>
      <c r="F747" s="21"/>
      <c r="G747" s="21"/>
      <c r="H747" s="21"/>
      <c r="I747" s="21"/>
      <c r="J747" s="21"/>
      <c r="K747" s="21"/>
      <c r="L747" s="21"/>
    </row>
    <row r="748" spans="3:12" ht="15.75" customHeight="1">
      <c r="C748" s="21"/>
      <c r="E748" s="21"/>
      <c r="F748" s="21"/>
      <c r="G748" s="21"/>
      <c r="H748" s="21"/>
      <c r="I748" s="21"/>
      <c r="J748" s="21"/>
      <c r="K748" s="21"/>
      <c r="L748" s="21"/>
    </row>
    <row r="749" spans="3:12" ht="15.75" customHeight="1">
      <c r="C749" s="21"/>
      <c r="E749" s="21"/>
      <c r="F749" s="21"/>
      <c r="G749" s="21"/>
      <c r="H749" s="21"/>
      <c r="I749" s="21"/>
      <c r="J749" s="21"/>
      <c r="K749" s="21"/>
      <c r="L749" s="21"/>
    </row>
    <row r="750" spans="3:12" ht="15.75" customHeight="1">
      <c r="C750" s="21"/>
      <c r="E750" s="21"/>
      <c r="F750" s="21"/>
      <c r="G750" s="21"/>
      <c r="H750" s="21"/>
      <c r="I750" s="21"/>
      <c r="J750" s="21"/>
      <c r="K750" s="21"/>
      <c r="L750" s="21"/>
    </row>
    <row r="751" spans="3:12" ht="15.75" customHeight="1">
      <c r="C751" s="21"/>
      <c r="E751" s="21"/>
      <c r="F751" s="21"/>
      <c r="G751" s="21"/>
      <c r="H751" s="21"/>
      <c r="I751" s="21"/>
      <c r="J751" s="21"/>
      <c r="K751" s="21"/>
      <c r="L751" s="21"/>
    </row>
    <row r="752" spans="3:12" ht="15.75" customHeight="1">
      <c r="C752" s="21"/>
      <c r="E752" s="21"/>
      <c r="F752" s="21"/>
      <c r="G752" s="21"/>
      <c r="H752" s="21"/>
      <c r="I752" s="21"/>
      <c r="J752" s="21"/>
      <c r="K752" s="21"/>
      <c r="L752" s="21"/>
    </row>
    <row r="753" spans="3:12" ht="15.75" customHeight="1">
      <c r="C753" s="21"/>
      <c r="E753" s="21"/>
      <c r="F753" s="21"/>
      <c r="G753" s="21"/>
      <c r="H753" s="21"/>
      <c r="I753" s="21"/>
      <c r="J753" s="21"/>
      <c r="K753" s="21"/>
      <c r="L753" s="21"/>
    </row>
    <row r="754" spans="3:12" ht="15.75" customHeight="1">
      <c r="C754" s="21"/>
      <c r="E754" s="21"/>
      <c r="F754" s="21"/>
      <c r="G754" s="21"/>
      <c r="H754" s="21"/>
      <c r="I754" s="21"/>
      <c r="J754" s="21"/>
      <c r="K754" s="21"/>
      <c r="L754" s="21"/>
    </row>
    <row r="755" spans="3:12" ht="15.75" customHeight="1">
      <c r="C755" s="21"/>
      <c r="E755" s="21"/>
      <c r="F755" s="21"/>
      <c r="G755" s="21"/>
      <c r="H755" s="21"/>
      <c r="I755" s="21"/>
      <c r="J755" s="21"/>
      <c r="K755" s="21"/>
      <c r="L755" s="21"/>
    </row>
    <row r="756" spans="3:12" ht="15.75" customHeight="1">
      <c r="C756" s="21"/>
      <c r="E756" s="21"/>
      <c r="F756" s="21"/>
      <c r="G756" s="21"/>
      <c r="H756" s="21"/>
      <c r="I756" s="21"/>
      <c r="J756" s="21"/>
      <c r="K756" s="21"/>
      <c r="L756" s="21"/>
    </row>
    <row r="757" spans="3:12" ht="15.75" customHeight="1">
      <c r="C757" s="21"/>
      <c r="E757" s="21"/>
      <c r="F757" s="21"/>
      <c r="G757" s="21"/>
      <c r="H757" s="21"/>
      <c r="I757" s="21"/>
      <c r="J757" s="21"/>
      <c r="K757" s="21"/>
      <c r="L757" s="21"/>
    </row>
    <row r="758" spans="3:12" ht="15.75" customHeight="1">
      <c r="C758" s="21"/>
      <c r="E758" s="21"/>
      <c r="F758" s="21"/>
      <c r="G758" s="21"/>
      <c r="H758" s="21"/>
      <c r="I758" s="21"/>
      <c r="J758" s="21"/>
      <c r="K758" s="21"/>
      <c r="L758" s="21"/>
    </row>
    <row r="759" spans="3:12" ht="15.75" customHeight="1">
      <c r="C759" s="21"/>
      <c r="E759" s="21"/>
      <c r="F759" s="21"/>
      <c r="G759" s="21"/>
      <c r="H759" s="21"/>
      <c r="I759" s="21"/>
      <c r="J759" s="21"/>
      <c r="K759" s="21"/>
      <c r="L759" s="21"/>
    </row>
    <row r="760" spans="3:12" ht="15.75" customHeight="1">
      <c r="C760" s="21"/>
      <c r="E760" s="21"/>
      <c r="F760" s="21"/>
      <c r="G760" s="21"/>
      <c r="H760" s="21"/>
      <c r="I760" s="21"/>
      <c r="J760" s="21"/>
      <c r="K760" s="21"/>
      <c r="L760" s="21"/>
    </row>
    <row r="761" spans="3:12" ht="15.75" customHeight="1">
      <c r="C761" s="21"/>
      <c r="E761" s="21"/>
      <c r="F761" s="21"/>
      <c r="G761" s="21"/>
      <c r="H761" s="21"/>
      <c r="I761" s="21"/>
      <c r="J761" s="21"/>
      <c r="K761" s="21"/>
      <c r="L761" s="21"/>
    </row>
    <row r="762" spans="3:12" ht="15.75" customHeight="1">
      <c r="C762" s="21"/>
      <c r="E762" s="21"/>
      <c r="F762" s="21"/>
      <c r="G762" s="21"/>
      <c r="H762" s="21"/>
      <c r="I762" s="21"/>
      <c r="J762" s="21"/>
      <c r="K762" s="21"/>
      <c r="L762" s="21"/>
    </row>
    <row r="763" spans="3:12" ht="15.75" customHeight="1">
      <c r="C763" s="21"/>
      <c r="E763" s="21"/>
      <c r="F763" s="21"/>
      <c r="G763" s="21"/>
      <c r="H763" s="21"/>
      <c r="I763" s="21"/>
      <c r="J763" s="21"/>
      <c r="K763" s="21"/>
      <c r="L763" s="21"/>
    </row>
    <row r="764" spans="3:12" ht="15.75" customHeight="1">
      <c r="C764" s="21"/>
      <c r="E764" s="21"/>
      <c r="F764" s="21"/>
      <c r="G764" s="21"/>
      <c r="H764" s="21"/>
      <c r="I764" s="21"/>
      <c r="J764" s="21"/>
      <c r="K764" s="21"/>
      <c r="L764" s="21"/>
    </row>
    <row r="765" spans="3:12" ht="15.75" customHeight="1">
      <c r="C765" s="21"/>
      <c r="E765" s="21"/>
      <c r="F765" s="21"/>
      <c r="G765" s="21"/>
      <c r="H765" s="21"/>
      <c r="I765" s="21"/>
      <c r="J765" s="21"/>
      <c r="K765" s="21"/>
      <c r="L765" s="21"/>
    </row>
    <row r="766" spans="3:12" ht="15.75" customHeight="1">
      <c r="C766" s="21"/>
      <c r="E766" s="21"/>
      <c r="F766" s="21"/>
      <c r="G766" s="21"/>
      <c r="H766" s="21"/>
      <c r="I766" s="21"/>
      <c r="J766" s="21"/>
      <c r="K766" s="21"/>
      <c r="L766" s="21"/>
    </row>
    <row r="767" spans="3:12" ht="15.75" customHeight="1">
      <c r="C767" s="21"/>
      <c r="E767" s="21"/>
      <c r="F767" s="21"/>
      <c r="G767" s="21"/>
      <c r="H767" s="21"/>
      <c r="I767" s="21"/>
      <c r="J767" s="21"/>
      <c r="K767" s="21"/>
      <c r="L767" s="21"/>
    </row>
    <row r="768" spans="3:12" ht="15.75" customHeight="1">
      <c r="C768" s="21"/>
      <c r="E768" s="21"/>
      <c r="F768" s="21"/>
      <c r="G768" s="21"/>
      <c r="H768" s="21"/>
      <c r="I768" s="21"/>
      <c r="J768" s="21"/>
      <c r="K768" s="21"/>
      <c r="L768" s="21"/>
    </row>
    <row r="769" spans="3:12" ht="15.75" customHeight="1">
      <c r="C769" s="21"/>
      <c r="E769" s="21"/>
      <c r="F769" s="21"/>
      <c r="G769" s="21"/>
      <c r="H769" s="21"/>
      <c r="I769" s="21"/>
      <c r="J769" s="21"/>
      <c r="K769" s="21"/>
      <c r="L769" s="21"/>
    </row>
    <row r="770" spans="3:12" ht="15.75" customHeight="1">
      <c r="C770" s="21"/>
      <c r="E770" s="21"/>
      <c r="F770" s="21"/>
      <c r="G770" s="21"/>
      <c r="H770" s="21"/>
      <c r="I770" s="21"/>
      <c r="J770" s="21"/>
      <c r="K770" s="21"/>
      <c r="L770" s="21"/>
    </row>
    <row r="771" spans="3:12" ht="15.75" customHeight="1">
      <c r="C771" s="21"/>
      <c r="E771" s="21"/>
      <c r="F771" s="21"/>
      <c r="G771" s="21"/>
      <c r="H771" s="21"/>
      <c r="I771" s="21"/>
      <c r="J771" s="21"/>
      <c r="K771" s="21"/>
      <c r="L771" s="21"/>
    </row>
    <row r="772" spans="3:12" ht="15.75" customHeight="1">
      <c r="C772" s="21"/>
      <c r="E772" s="21"/>
      <c r="F772" s="21"/>
      <c r="G772" s="21"/>
      <c r="H772" s="21"/>
      <c r="I772" s="21"/>
      <c r="J772" s="21"/>
      <c r="K772" s="21"/>
      <c r="L772" s="21"/>
    </row>
    <row r="773" spans="3:12" ht="15.75" customHeight="1">
      <c r="C773" s="21"/>
      <c r="E773" s="21"/>
      <c r="F773" s="21"/>
      <c r="G773" s="21"/>
      <c r="H773" s="21"/>
      <c r="I773" s="21"/>
      <c r="J773" s="21"/>
      <c r="K773" s="21"/>
      <c r="L773" s="21"/>
    </row>
    <row r="774" spans="3:12" ht="15.75" customHeight="1">
      <c r="C774" s="21"/>
      <c r="E774" s="21"/>
      <c r="F774" s="21"/>
      <c r="G774" s="21"/>
      <c r="H774" s="21"/>
      <c r="I774" s="21"/>
      <c r="J774" s="21"/>
      <c r="K774" s="21"/>
      <c r="L774" s="21"/>
    </row>
    <row r="775" spans="3:12" ht="15.75" customHeight="1">
      <c r="C775" s="21"/>
      <c r="E775" s="21"/>
      <c r="F775" s="21"/>
      <c r="G775" s="21"/>
      <c r="H775" s="21"/>
      <c r="I775" s="21"/>
      <c r="J775" s="21"/>
      <c r="K775" s="21"/>
      <c r="L775" s="21"/>
    </row>
    <row r="776" spans="3:12" ht="15.75" customHeight="1">
      <c r="C776" s="21"/>
      <c r="E776" s="21"/>
      <c r="F776" s="21"/>
      <c r="G776" s="21"/>
      <c r="H776" s="21"/>
      <c r="I776" s="21"/>
      <c r="J776" s="21"/>
      <c r="K776" s="21"/>
      <c r="L776" s="21"/>
    </row>
    <row r="777" spans="3:12" ht="15.75" customHeight="1">
      <c r="C777" s="21"/>
      <c r="E777" s="21"/>
      <c r="F777" s="21"/>
      <c r="G777" s="21"/>
      <c r="H777" s="21"/>
      <c r="I777" s="21"/>
      <c r="J777" s="21"/>
      <c r="K777" s="21"/>
      <c r="L777" s="21"/>
    </row>
    <row r="778" spans="3:12" ht="15.75" customHeight="1">
      <c r="C778" s="21"/>
      <c r="E778" s="21"/>
      <c r="F778" s="21"/>
      <c r="G778" s="21"/>
      <c r="H778" s="21"/>
      <c r="I778" s="21"/>
      <c r="J778" s="21"/>
      <c r="K778" s="21"/>
      <c r="L778" s="21"/>
    </row>
    <row r="779" spans="3:12" ht="15.75" customHeight="1">
      <c r="C779" s="21"/>
      <c r="E779" s="21"/>
      <c r="F779" s="21"/>
      <c r="G779" s="21"/>
      <c r="H779" s="21"/>
      <c r="I779" s="21"/>
      <c r="J779" s="21"/>
      <c r="K779" s="21"/>
      <c r="L779" s="21"/>
    </row>
    <row r="780" spans="3:12" ht="15.75" customHeight="1">
      <c r="C780" s="21"/>
      <c r="E780" s="21"/>
      <c r="F780" s="21"/>
      <c r="G780" s="21"/>
      <c r="H780" s="21"/>
      <c r="I780" s="21"/>
      <c r="J780" s="21"/>
      <c r="K780" s="21"/>
      <c r="L780" s="21"/>
    </row>
    <row r="781" spans="3:12" ht="15.75" customHeight="1">
      <c r="C781" s="21"/>
      <c r="E781" s="21"/>
      <c r="F781" s="21"/>
      <c r="G781" s="21"/>
      <c r="H781" s="21"/>
      <c r="I781" s="21"/>
      <c r="J781" s="21"/>
      <c r="K781" s="21"/>
      <c r="L781" s="21"/>
    </row>
    <row r="782" spans="3:12" ht="15.75" customHeight="1">
      <c r="C782" s="21"/>
      <c r="E782" s="21"/>
      <c r="F782" s="21"/>
      <c r="G782" s="21"/>
      <c r="H782" s="21"/>
      <c r="I782" s="21"/>
      <c r="J782" s="21"/>
      <c r="K782" s="21"/>
      <c r="L782" s="21"/>
    </row>
    <row r="783" spans="3:12" ht="15.75" customHeight="1">
      <c r="C783" s="21"/>
      <c r="E783" s="21"/>
      <c r="F783" s="21"/>
      <c r="G783" s="21"/>
      <c r="H783" s="21"/>
      <c r="I783" s="21"/>
      <c r="J783" s="21"/>
      <c r="K783" s="21"/>
      <c r="L783" s="21"/>
    </row>
    <row r="784" spans="3:12" ht="15.75" customHeight="1">
      <c r="C784" s="21"/>
      <c r="E784" s="21"/>
      <c r="F784" s="21"/>
      <c r="G784" s="21"/>
      <c r="H784" s="21"/>
      <c r="I784" s="21"/>
      <c r="J784" s="21"/>
      <c r="K784" s="21"/>
      <c r="L784" s="21"/>
    </row>
    <row r="785" spans="3:12" ht="15.75" customHeight="1">
      <c r="C785" s="21"/>
      <c r="E785" s="21"/>
      <c r="F785" s="21"/>
      <c r="G785" s="21"/>
      <c r="H785" s="21"/>
      <c r="I785" s="21"/>
      <c r="J785" s="21"/>
      <c r="K785" s="21"/>
      <c r="L785" s="21"/>
    </row>
    <row r="786" spans="3:12" ht="15.75" customHeight="1">
      <c r="C786" s="21"/>
      <c r="E786" s="21"/>
      <c r="F786" s="21"/>
      <c r="G786" s="21"/>
      <c r="H786" s="21"/>
      <c r="I786" s="21"/>
      <c r="J786" s="21"/>
      <c r="K786" s="21"/>
      <c r="L786" s="21"/>
    </row>
    <row r="787" spans="3:12" ht="15.75" customHeight="1">
      <c r="C787" s="21"/>
      <c r="E787" s="21"/>
      <c r="F787" s="21"/>
      <c r="G787" s="21"/>
      <c r="H787" s="21"/>
      <c r="I787" s="21"/>
      <c r="J787" s="21"/>
      <c r="K787" s="21"/>
      <c r="L787" s="21"/>
    </row>
    <row r="788" spans="3:12" ht="15.75" customHeight="1">
      <c r="C788" s="21"/>
      <c r="E788" s="21"/>
      <c r="F788" s="21"/>
      <c r="G788" s="21"/>
      <c r="H788" s="21"/>
      <c r="I788" s="21"/>
      <c r="J788" s="21"/>
      <c r="K788" s="21"/>
      <c r="L788" s="21"/>
    </row>
    <row r="789" spans="3:12" ht="15.75" customHeight="1">
      <c r="C789" s="21"/>
      <c r="E789" s="21"/>
      <c r="F789" s="21"/>
      <c r="G789" s="21"/>
      <c r="H789" s="21"/>
      <c r="I789" s="21"/>
      <c r="J789" s="21"/>
      <c r="K789" s="21"/>
      <c r="L789" s="21"/>
    </row>
    <row r="790" spans="3:12" ht="15.75" customHeight="1">
      <c r="C790" s="21"/>
      <c r="E790" s="21"/>
      <c r="F790" s="21"/>
      <c r="G790" s="21"/>
      <c r="H790" s="21"/>
      <c r="I790" s="21"/>
      <c r="J790" s="21"/>
      <c r="K790" s="21"/>
      <c r="L790" s="21"/>
    </row>
    <row r="791" spans="3:12" ht="15.75" customHeight="1">
      <c r="C791" s="21"/>
      <c r="E791" s="21"/>
      <c r="F791" s="21"/>
      <c r="G791" s="21"/>
      <c r="H791" s="21"/>
      <c r="I791" s="21"/>
      <c r="J791" s="21"/>
      <c r="K791" s="21"/>
      <c r="L791" s="21"/>
    </row>
    <row r="792" spans="3:12" ht="15.75" customHeight="1">
      <c r="C792" s="21"/>
      <c r="E792" s="21"/>
      <c r="F792" s="21"/>
      <c r="G792" s="21"/>
      <c r="H792" s="21"/>
      <c r="I792" s="21"/>
      <c r="J792" s="21"/>
      <c r="K792" s="21"/>
      <c r="L792" s="21"/>
    </row>
    <row r="793" spans="3:12" ht="15.75" customHeight="1">
      <c r="C793" s="21"/>
      <c r="E793" s="21"/>
      <c r="F793" s="21"/>
      <c r="G793" s="21"/>
      <c r="H793" s="21"/>
      <c r="I793" s="21"/>
      <c r="J793" s="21"/>
      <c r="K793" s="21"/>
      <c r="L793" s="21"/>
    </row>
    <row r="794" spans="3:12" ht="15.75" customHeight="1">
      <c r="C794" s="21"/>
      <c r="E794" s="21"/>
      <c r="F794" s="21"/>
      <c r="G794" s="21"/>
      <c r="H794" s="21"/>
      <c r="I794" s="21"/>
      <c r="J794" s="21"/>
      <c r="K794" s="21"/>
      <c r="L794" s="21"/>
    </row>
    <row r="795" spans="3:12" ht="15.75" customHeight="1">
      <c r="C795" s="21"/>
      <c r="E795" s="21"/>
      <c r="F795" s="21"/>
      <c r="G795" s="21"/>
      <c r="H795" s="21"/>
      <c r="I795" s="21"/>
      <c r="J795" s="21"/>
      <c r="K795" s="21"/>
      <c r="L795" s="21"/>
    </row>
    <row r="796" spans="3:12" ht="15.75" customHeight="1">
      <c r="C796" s="21"/>
      <c r="E796" s="21"/>
      <c r="F796" s="21"/>
      <c r="G796" s="21"/>
      <c r="H796" s="21"/>
      <c r="I796" s="21"/>
      <c r="J796" s="21"/>
      <c r="K796" s="21"/>
      <c r="L796" s="21"/>
    </row>
    <row r="797" spans="3:12" ht="15.75" customHeight="1">
      <c r="C797" s="21"/>
      <c r="E797" s="21"/>
      <c r="F797" s="21"/>
      <c r="G797" s="21"/>
      <c r="H797" s="21"/>
      <c r="I797" s="21"/>
      <c r="J797" s="21"/>
      <c r="K797" s="21"/>
      <c r="L797" s="21"/>
    </row>
    <row r="798" spans="3:12" ht="15.75" customHeight="1">
      <c r="C798" s="21"/>
      <c r="E798" s="21"/>
      <c r="F798" s="21"/>
      <c r="G798" s="21"/>
      <c r="H798" s="21"/>
      <c r="I798" s="21"/>
      <c r="J798" s="21"/>
      <c r="K798" s="21"/>
      <c r="L798" s="21"/>
    </row>
    <row r="799" spans="3:12" ht="15.75" customHeight="1">
      <c r="C799" s="21"/>
      <c r="E799" s="21"/>
      <c r="F799" s="21"/>
      <c r="G799" s="21"/>
      <c r="H799" s="21"/>
      <c r="I799" s="21"/>
      <c r="J799" s="21"/>
      <c r="K799" s="21"/>
      <c r="L799" s="21"/>
    </row>
    <row r="800" spans="3:12" ht="15.75" customHeight="1">
      <c r="C800" s="21"/>
      <c r="E800" s="21"/>
      <c r="F800" s="21"/>
      <c r="G800" s="21"/>
      <c r="H800" s="21"/>
      <c r="I800" s="21"/>
      <c r="J800" s="21"/>
      <c r="K800" s="21"/>
      <c r="L800" s="21"/>
    </row>
    <row r="801" spans="3:12" ht="15.75" customHeight="1">
      <c r="C801" s="21"/>
      <c r="E801" s="21"/>
      <c r="F801" s="21"/>
      <c r="G801" s="21"/>
      <c r="H801" s="21"/>
      <c r="I801" s="21"/>
      <c r="J801" s="21"/>
      <c r="K801" s="21"/>
      <c r="L801" s="21"/>
    </row>
    <row r="802" spans="3:12" ht="15.75" customHeight="1">
      <c r="C802" s="21"/>
      <c r="E802" s="21"/>
      <c r="F802" s="21"/>
      <c r="G802" s="21"/>
      <c r="H802" s="21"/>
      <c r="I802" s="21"/>
      <c r="J802" s="21"/>
      <c r="K802" s="21"/>
      <c r="L802" s="21"/>
    </row>
    <row r="803" spans="3:12" ht="15.75" customHeight="1">
      <c r="C803" s="21"/>
      <c r="E803" s="21"/>
      <c r="F803" s="21"/>
      <c r="G803" s="21"/>
      <c r="H803" s="21"/>
      <c r="I803" s="21"/>
      <c r="J803" s="21"/>
      <c r="K803" s="21"/>
      <c r="L803" s="21"/>
    </row>
    <row r="804" spans="3:12" ht="15.75" customHeight="1">
      <c r="C804" s="21"/>
      <c r="E804" s="21"/>
      <c r="F804" s="21"/>
      <c r="G804" s="21"/>
      <c r="H804" s="21"/>
      <c r="I804" s="21"/>
      <c r="J804" s="21"/>
      <c r="K804" s="21"/>
      <c r="L804" s="21"/>
    </row>
    <row r="805" spans="3:12" ht="15.75" customHeight="1">
      <c r="C805" s="21"/>
      <c r="E805" s="21"/>
      <c r="F805" s="21"/>
      <c r="G805" s="21"/>
      <c r="H805" s="21"/>
      <c r="I805" s="21"/>
      <c r="J805" s="21"/>
      <c r="K805" s="21"/>
      <c r="L805" s="21"/>
    </row>
    <row r="806" spans="3:12" ht="15.75" customHeight="1">
      <c r="C806" s="21"/>
      <c r="E806" s="21"/>
      <c r="F806" s="21"/>
      <c r="G806" s="21"/>
      <c r="H806" s="21"/>
      <c r="I806" s="21"/>
      <c r="J806" s="21"/>
      <c r="K806" s="21"/>
      <c r="L806" s="21"/>
    </row>
    <row r="807" spans="3:12" ht="15.75" customHeight="1">
      <c r="C807" s="21"/>
      <c r="E807" s="21"/>
      <c r="F807" s="21"/>
      <c r="G807" s="21"/>
      <c r="H807" s="21"/>
      <c r="I807" s="21"/>
      <c r="J807" s="21"/>
      <c r="K807" s="21"/>
      <c r="L807" s="21"/>
    </row>
    <row r="808" spans="3:12" ht="15.75" customHeight="1">
      <c r="C808" s="21"/>
      <c r="E808" s="21"/>
      <c r="F808" s="21"/>
      <c r="G808" s="21"/>
      <c r="H808" s="21"/>
      <c r="I808" s="21"/>
      <c r="J808" s="21"/>
      <c r="K808" s="21"/>
      <c r="L808" s="21"/>
    </row>
    <row r="809" spans="3:12" ht="15.75" customHeight="1">
      <c r="C809" s="21"/>
      <c r="E809" s="21"/>
      <c r="F809" s="21"/>
      <c r="G809" s="21"/>
      <c r="H809" s="21"/>
      <c r="I809" s="21"/>
      <c r="J809" s="21"/>
      <c r="K809" s="21"/>
      <c r="L809" s="21"/>
    </row>
    <row r="810" spans="3:12" ht="15.75" customHeight="1">
      <c r="C810" s="21"/>
      <c r="E810" s="21"/>
      <c r="F810" s="21"/>
      <c r="G810" s="21"/>
      <c r="H810" s="21"/>
      <c r="I810" s="21"/>
      <c r="J810" s="21"/>
      <c r="K810" s="21"/>
      <c r="L810" s="21"/>
    </row>
    <row r="811" spans="3:12" ht="15.75" customHeight="1">
      <c r="C811" s="21"/>
      <c r="E811" s="21"/>
      <c r="F811" s="21"/>
      <c r="G811" s="21"/>
      <c r="H811" s="21"/>
      <c r="I811" s="21"/>
      <c r="J811" s="21"/>
      <c r="K811" s="21"/>
      <c r="L811" s="21"/>
    </row>
    <row r="812" spans="3:12" ht="15.75" customHeight="1">
      <c r="C812" s="21"/>
      <c r="E812" s="21"/>
      <c r="F812" s="21"/>
      <c r="G812" s="21"/>
      <c r="H812" s="21"/>
      <c r="I812" s="21"/>
      <c r="J812" s="21"/>
      <c r="K812" s="21"/>
      <c r="L812" s="21"/>
    </row>
    <row r="813" spans="3:12" ht="15.75" customHeight="1">
      <c r="C813" s="21"/>
      <c r="E813" s="21"/>
      <c r="F813" s="21"/>
      <c r="G813" s="21"/>
      <c r="H813" s="21"/>
      <c r="I813" s="21"/>
      <c r="J813" s="21"/>
      <c r="K813" s="21"/>
      <c r="L813" s="21"/>
    </row>
    <row r="814" spans="3:12" ht="15.75" customHeight="1">
      <c r="C814" s="21"/>
      <c r="E814" s="21"/>
      <c r="F814" s="21"/>
      <c r="G814" s="21"/>
      <c r="H814" s="21"/>
      <c r="I814" s="21"/>
      <c r="J814" s="21"/>
      <c r="K814" s="21"/>
      <c r="L814" s="21"/>
    </row>
    <row r="815" spans="3:12" ht="15.75" customHeight="1">
      <c r="C815" s="21"/>
      <c r="E815" s="21"/>
      <c r="F815" s="21"/>
      <c r="G815" s="21"/>
      <c r="H815" s="21"/>
      <c r="I815" s="21"/>
      <c r="J815" s="21"/>
      <c r="K815" s="21"/>
      <c r="L815" s="21"/>
    </row>
    <row r="816" spans="3:12" ht="15.75" customHeight="1">
      <c r="C816" s="21"/>
      <c r="E816" s="21"/>
      <c r="F816" s="21"/>
      <c r="G816" s="21"/>
      <c r="H816" s="21"/>
      <c r="I816" s="21"/>
      <c r="J816" s="21"/>
      <c r="K816" s="21"/>
      <c r="L816" s="21"/>
    </row>
    <row r="817" spans="3:12" ht="15.75" customHeight="1">
      <c r="C817" s="21"/>
      <c r="E817" s="21"/>
      <c r="F817" s="21"/>
      <c r="G817" s="21"/>
      <c r="H817" s="21"/>
      <c r="I817" s="21"/>
      <c r="J817" s="21"/>
      <c r="K817" s="21"/>
      <c r="L817" s="21"/>
    </row>
    <row r="818" spans="3:12" ht="15.75" customHeight="1">
      <c r="C818" s="21"/>
      <c r="E818" s="21"/>
      <c r="F818" s="21"/>
      <c r="G818" s="21"/>
      <c r="H818" s="21"/>
      <c r="I818" s="21"/>
      <c r="J818" s="21"/>
      <c r="K818" s="21"/>
      <c r="L818" s="21"/>
    </row>
    <row r="819" spans="3:12" ht="15.75" customHeight="1">
      <c r="C819" s="21"/>
      <c r="E819" s="21"/>
      <c r="F819" s="21"/>
      <c r="G819" s="21"/>
      <c r="H819" s="21"/>
      <c r="I819" s="21"/>
      <c r="J819" s="21"/>
      <c r="K819" s="21"/>
      <c r="L819" s="21"/>
    </row>
    <row r="820" spans="3:12" ht="15.75" customHeight="1">
      <c r="C820" s="21"/>
      <c r="E820" s="21"/>
      <c r="F820" s="21"/>
      <c r="G820" s="21"/>
      <c r="H820" s="21"/>
      <c r="I820" s="21"/>
      <c r="J820" s="21"/>
      <c r="K820" s="21"/>
      <c r="L820" s="21"/>
    </row>
    <row r="821" spans="3:12" ht="15.75" customHeight="1">
      <c r="C821" s="21"/>
      <c r="E821" s="21"/>
      <c r="F821" s="21"/>
      <c r="G821" s="21"/>
      <c r="H821" s="21"/>
      <c r="I821" s="21"/>
      <c r="J821" s="21"/>
      <c r="K821" s="21"/>
      <c r="L821" s="21"/>
    </row>
    <row r="822" spans="3:12" ht="15.75" customHeight="1">
      <c r="C822" s="21"/>
      <c r="E822" s="21"/>
      <c r="F822" s="21"/>
      <c r="G822" s="21"/>
      <c r="H822" s="21"/>
      <c r="I822" s="21"/>
      <c r="J822" s="21"/>
      <c r="K822" s="21"/>
      <c r="L822" s="21"/>
    </row>
    <row r="823" spans="3:12" ht="15.75" customHeight="1">
      <c r="C823" s="21"/>
      <c r="E823" s="21"/>
      <c r="F823" s="21"/>
      <c r="G823" s="21"/>
      <c r="H823" s="21"/>
      <c r="I823" s="21"/>
      <c r="J823" s="21"/>
      <c r="K823" s="21"/>
      <c r="L823" s="21"/>
    </row>
    <row r="824" spans="3:12" ht="15.75" customHeight="1">
      <c r="C824" s="21"/>
      <c r="E824" s="21"/>
      <c r="F824" s="21"/>
      <c r="G824" s="21"/>
      <c r="H824" s="21"/>
      <c r="I824" s="21"/>
      <c r="J824" s="21"/>
      <c r="K824" s="21"/>
      <c r="L824" s="21"/>
    </row>
    <row r="825" spans="3:12" ht="15.75" customHeight="1">
      <c r="C825" s="21"/>
      <c r="E825" s="21"/>
      <c r="F825" s="21"/>
      <c r="G825" s="21"/>
      <c r="H825" s="21"/>
      <c r="I825" s="21"/>
      <c r="J825" s="21"/>
      <c r="K825" s="21"/>
      <c r="L825" s="21"/>
    </row>
    <row r="826" spans="3:12" ht="15.75" customHeight="1">
      <c r="C826" s="21"/>
      <c r="E826" s="21"/>
      <c r="F826" s="21"/>
      <c r="G826" s="21"/>
      <c r="H826" s="21"/>
      <c r="I826" s="21"/>
      <c r="J826" s="21"/>
      <c r="K826" s="21"/>
      <c r="L826" s="21"/>
    </row>
    <row r="827" spans="3:12" ht="15.75" customHeight="1">
      <c r="C827" s="21"/>
      <c r="E827" s="21"/>
      <c r="F827" s="21"/>
      <c r="G827" s="21"/>
      <c r="H827" s="21"/>
      <c r="I827" s="21"/>
      <c r="J827" s="21"/>
      <c r="K827" s="21"/>
      <c r="L827" s="21"/>
    </row>
    <row r="828" spans="3:12" ht="15.75" customHeight="1">
      <c r="C828" s="21"/>
      <c r="E828" s="21"/>
      <c r="F828" s="21"/>
      <c r="G828" s="21"/>
      <c r="H828" s="21"/>
      <c r="I828" s="21"/>
      <c r="J828" s="21"/>
      <c r="K828" s="21"/>
      <c r="L828" s="21"/>
    </row>
    <row r="829" spans="3:12" ht="15.75" customHeight="1">
      <c r="C829" s="21"/>
      <c r="E829" s="21"/>
      <c r="F829" s="21"/>
      <c r="G829" s="21"/>
      <c r="H829" s="21"/>
      <c r="I829" s="21"/>
      <c r="J829" s="21"/>
      <c r="K829" s="21"/>
      <c r="L829" s="21"/>
    </row>
    <row r="830" spans="3:12" ht="15.75" customHeight="1">
      <c r="C830" s="21"/>
      <c r="E830" s="21"/>
      <c r="F830" s="21"/>
      <c r="G830" s="21"/>
      <c r="H830" s="21"/>
      <c r="I830" s="21"/>
      <c r="J830" s="21"/>
      <c r="K830" s="21"/>
      <c r="L830" s="21"/>
    </row>
    <row r="831" spans="3:12" ht="15.75" customHeight="1">
      <c r="C831" s="21"/>
      <c r="E831" s="21"/>
      <c r="F831" s="21"/>
      <c r="G831" s="21"/>
      <c r="H831" s="21"/>
      <c r="I831" s="21"/>
      <c r="J831" s="21"/>
      <c r="K831" s="21"/>
      <c r="L831" s="21"/>
    </row>
    <row r="832" spans="3:12" ht="15.75" customHeight="1">
      <c r="C832" s="21"/>
      <c r="E832" s="21"/>
      <c r="F832" s="21"/>
      <c r="G832" s="21"/>
      <c r="H832" s="21"/>
      <c r="I832" s="21"/>
      <c r="J832" s="21"/>
      <c r="K832" s="21"/>
      <c r="L832" s="21"/>
    </row>
    <row r="833" spans="3:12" ht="15.75" customHeight="1">
      <c r="C833" s="21"/>
      <c r="E833" s="21"/>
      <c r="F833" s="21"/>
      <c r="G833" s="21"/>
      <c r="H833" s="21"/>
      <c r="I833" s="21"/>
      <c r="J833" s="21"/>
      <c r="K833" s="21"/>
      <c r="L833" s="21"/>
    </row>
    <row r="834" spans="3:12" ht="15.75" customHeight="1">
      <c r="C834" s="21"/>
      <c r="E834" s="21"/>
      <c r="F834" s="21"/>
      <c r="G834" s="21"/>
      <c r="H834" s="21"/>
      <c r="I834" s="21"/>
      <c r="J834" s="21"/>
      <c r="K834" s="21"/>
      <c r="L834" s="21"/>
    </row>
    <row r="835" spans="3:12" ht="15.75" customHeight="1">
      <c r="C835" s="21"/>
      <c r="E835" s="21"/>
      <c r="F835" s="21"/>
      <c r="G835" s="21"/>
      <c r="H835" s="21"/>
      <c r="I835" s="21"/>
      <c r="J835" s="21"/>
      <c r="K835" s="21"/>
      <c r="L835" s="21"/>
    </row>
    <row r="836" spans="3:12" ht="15.75" customHeight="1">
      <c r="C836" s="21"/>
      <c r="E836" s="21"/>
      <c r="F836" s="21"/>
      <c r="G836" s="21"/>
      <c r="H836" s="21"/>
      <c r="I836" s="21"/>
      <c r="J836" s="21"/>
      <c r="K836" s="21"/>
      <c r="L836" s="21"/>
    </row>
    <row r="837" spans="3:12" ht="15.75" customHeight="1">
      <c r="C837" s="21"/>
      <c r="E837" s="21"/>
      <c r="F837" s="21"/>
      <c r="G837" s="21"/>
      <c r="H837" s="21"/>
      <c r="I837" s="21"/>
      <c r="J837" s="21"/>
      <c r="K837" s="21"/>
      <c r="L837" s="21"/>
    </row>
    <row r="838" spans="3:12" ht="15.75" customHeight="1">
      <c r="C838" s="21"/>
      <c r="E838" s="21"/>
      <c r="F838" s="21"/>
      <c r="G838" s="21"/>
      <c r="H838" s="21"/>
      <c r="I838" s="21"/>
      <c r="J838" s="21"/>
      <c r="K838" s="21"/>
      <c r="L838" s="21"/>
    </row>
    <row r="839" spans="3:12" ht="15.75" customHeight="1">
      <c r="C839" s="21"/>
      <c r="E839" s="21"/>
      <c r="F839" s="21"/>
      <c r="G839" s="21"/>
      <c r="H839" s="21"/>
      <c r="I839" s="21"/>
      <c r="J839" s="21"/>
      <c r="K839" s="21"/>
      <c r="L839" s="21"/>
    </row>
    <row r="840" spans="3:12" ht="15.75" customHeight="1">
      <c r="C840" s="21"/>
      <c r="E840" s="21"/>
      <c r="F840" s="21"/>
      <c r="G840" s="21"/>
      <c r="H840" s="21"/>
      <c r="I840" s="21"/>
      <c r="J840" s="21"/>
      <c r="K840" s="21"/>
      <c r="L840" s="21"/>
    </row>
    <row r="841" spans="3:12" ht="15.75" customHeight="1">
      <c r="C841" s="21"/>
      <c r="E841" s="21"/>
      <c r="F841" s="21"/>
      <c r="G841" s="21"/>
      <c r="H841" s="21"/>
      <c r="I841" s="21"/>
      <c r="J841" s="21"/>
      <c r="K841" s="21"/>
      <c r="L841" s="21"/>
    </row>
    <row r="842" spans="3:12" ht="15.75" customHeight="1">
      <c r="C842" s="21"/>
      <c r="E842" s="21"/>
      <c r="F842" s="21"/>
      <c r="G842" s="21"/>
      <c r="H842" s="21"/>
      <c r="I842" s="21"/>
      <c r="J842" s="21"/>
      <c r="K842" s="21"/>
      <c r="L842" s="21"/>
    </row>
    <row r="843" spans="3:12" ht="15.75" customHeight="1">
      <c r="C843" s="21"/>
      <c r="E843" s="21"/>
      <c r="F843" s="21"/>
      <c r="G843" s="21"/>
      <c r="H843" s="21"/>
      <c r="I843" s="21"/>
      <c r="J843" s="21"/>
      <c r="K843" s="21"/>
      <c r="L843" s="21"/>
    </row>
    <row r="844" spans="3:12" ht="15.75" customHeight="1">
      <c r="C844" s="21"/>
      <c r="E844" s="21"/>
      <c r="F844" s="21"/>
      <c r="G844" s="21"/>
      <c r="H844" s="21"/>
      <c r="I844" s="21"/>
      <c r="J844" s="21"/>
      <c r="K844" s="21"/>
      <c r="L844" s="21"/>
    </row>
    <row r="845" spans="3:12" ht="15.75" customHeight="1">
      <c r="C845" s="21"/>
      <c r="E845" s="21"/>
      <c r="F845" s="21"/>
      <c r="G845" s="21"/>
      <c r="H845" s="21"/>
      <c r="I845" s="21"/>
      <c r="J845" s="21"/>
      <c r="K845" s="21"/>
      <c r="L845" s="21"/>
    </row>
    <row r="846" spans="3:12" ht="15.75" customHeight="1">
      <c r="C846" s="21"/>
      <c r="E846" s="21"/>
      <c r="F846" s="21"/>
      <c r="G846" s="21"/>
      <c r="H846" s="21"/>
      <c r="I846" s="21"/>
      <c r="J846" s="21"/>
      <c r="K846" s="21"/>
      <c r="L846" s="21"/>
    </row>
    <row r="847" spans="3:12" ht="15.75" customHeight="1">
      <c r="C847" s="21"/>
      <c r="E847" s="21"/>
      <c r="F847" s="21"/>
      <c r="G847" s="21"/>
      <c r="H847" s="21"/>
      <c r="I847" s="21"/>
      <c r="J847" s="21"/>
      <c r="K847" s="21"/>
      <c r="L847" s="21"/>
    </row>
    <row r="848" spans="3:12" ht="15.75" customHeight="1">
      <c r="C848" s="21"/>
      <c r="E848" s="21"/>
      <c r="F848" s="21"/>
      <c r="G848" s="21"/>
      <c r="H848" s="21"/>
      <c r="I848" s="21"/>
      <c r="J848" s="21"/>
      <c r="K848" s="21"/>
      <c r="L848" s="21"/>
    </row>
    <row r="849" spans="3:12" ht="15.75" customHeight="1">
      <c r="C849" s="21"/>
      <c r="E849" s="21"/>
      <c r="F849" s="21"/>
      <c r="G849" s="21"/>
      <c r="H849" s="21"/>
      <c r="I849" s="21"/>
      <c r="J849" s="21"/>
      <c r="K849" s="21"/>
      <c r="L849" s="21"/>
    </row>
    <row r="850" spans="3:12" ht="15.75" customHeight="1">
      <c r="C850" s="21"/>
      <c r="E850" s="21"/>
      <c r="F850" s="21"/>
      <c r="G850" s="21"/>
      <c r="H850" s="21"/>
      <c r="I850" s="21"/>
      <c r="J850" s="21"/>
      <c r="K850" s="21"/>
      <c r="L850" s="21"/>
    </row>
    <row r="851" spans="3:12" ht="15.75" customHeight="1">
      <c r="C851" s="21"/>
      <c r="E851" s="21"/>
      <c r="F851" s="21"/>
      <c r="G851" s="21"/>
      <c r="H851" s="21"/>
      <c r="I851" s="21"/>
      <c r="J851" s="21"/>
      <c r="K851" s="21"/>
      <c r="L851" s="21"/>
    </row>
    <row r="852" spans="3:12" ht="15.75" customHeight="1">
      <c r="C852" s="21"/>
      <c r="E852" s="21"/>
      <c r="F852" s="21"/>
      <c r="G852" s="21"/>
      <c r="H852" s="21"/>
      <c r="I852" s="21"/>
      <c r="J852" s="21"/>
      <c r="K852" s="21"/>
      <c r="L852" s="21"/>
    </row>
    <row r="853" spans="3:12" ht="15.75" customHeight="1">
      <c r="C853" s="21"/>
      <c r="E853" s="21"/>
      <c r="F853" s="21"/>
      <c r="G853" s="21"/>
      <c r="H853" s="21"/>
      <c r="I853" s="21"/>
      <c r="J853" s="21"/>
      <c r="K853" s="21"/>
      <c r="L853" s="21"/>
    </row>
    <row r="854" spans="3:12" ht="15.75" customHeight="1">
      <c r="C854" s="21"/>
      <c r="E854" s="21"/>
      <c r="F854" s="21"/>
      <c r="G854" s="21"/>
      <c r="H854" s="21"/>
      <c r="I854" s="21"/>
      <c r="J854" s="21"/>
      <c r="K854" s="21"/>
      <c r="L854" s="21"/>
    </row>
    <row r="855" spans="3:12" ht="15.75" customHeight="1">
      <c r="C855" s="21"/>
      <c r="E855" s="21"/>
      <c r="F855" s="21"/>
      <c r="G855" s="21"/>
      <c r="H855" s="21"/>
      <c r="I855" s="21"/>
      <c r="J855" s="21"/>
      <c r="K855" s="21"/>
      <c r="L855" s="21"/>
    </row>
    <row r="856" spans="3:12" ht="15.75" customHeight="1">
      <c r="C856" s="21"/>
      <c r="E856" s="21"/>
      <c r="F856" s="21"/>
      <c r="G856" s="21"/>
      <c r="H856" s="21"/>
      <c r="I856" s="21"/>
      <c r="J856" s="21"/>
      <c r="K856" s="21"/>
      <c r="L856" s="21"/>
    </row>
    <row r="857" spans="3:12" ht="15.75" customHeight="1">
      <c r="C857" s="21"/>
      <c r="E857" s="21"/>
      <c r="F857" s="21"/>
      <c r="G857" s="21"/>
      <c r="H857" s="21"/>
      <c r="I857" s="21"/>
      <c r="J857" s="21"/>
      <c r="K857" s="21"/>
      <c r="L857" s="21"/>
    </row>
    <row r="858" spans="3:12" ht="15.75" customHeight="1">
      <c r="C858" s="21"/>
      <c r="E858" s="21"/>
      <c r="F858" s="21"/>
      <c r="G858" s="21"/>
      <c r="H858" s="21"/>
      <c r="I858" s="21"/>
      <c r="J858" s="21"/>
      <c r="K858" s="21"/>
      <c r="L858" s="21"/>
    </row>
    <row r="859" spans="3:12" ht="15.75" customHeight="1">
      <c r="C859" s="21"/>
      <c r="E859" s="21"/>
      <c r="F859" s="21"/>
      <c r="G859" s="21"/>
      <c r="H859" s="21"/>
      <c r="I859" s="21"/>
      <c r="J859" s="21"/>
      <c r="K859" s="21"/>
      <c r="L859" s="21"/>
    </row>
    <row r="860" spans="3:12" ht="15.75" customHeight="1">
      <c r="C860" s="21"/>
      <c r="E860" s="21"/>
      <c r="F860" s="21"/>
      <c r="G860" s="21"/>
      <c r="H860" s="21"/>
      <c r="I860" s="21"/>
      <c r="J860" s="21"/>
      <c r="K860" s="21"/>
      <c r="L860" s="21"/>
    </row>
    <row r="861" spans="3:12" ht="15.75" customHeight="1">
      <c r="C861" s="21"/>
      <c r="E861" s="21"/>
      <c r="F861" s="21"/>
      <c r="G861" s="21"/>
      <c r="H861" s="21"/>
      <c r="I861" s="21"/>
      <c r="J861" s="21"/>
      <c r="K861" s="21"/>
      <c r="L861" s="21"/>
    </row>
    <row r="862" spans="3:12" ht="15.75" customHeight="1">
      <c r="C862" s="21"/>
      <c r="E862" s="21"/>
      <c r="F862" s="21"/>
      <c r="G862" s="21"/>
      <c r="H862" s="21"/>
      <c r="I862" s="21"/>
      <c r="J862" s="21"/>
      <c r="K862" s="21"/>
      <c r="L862" s="21"/>
    </row>
    <row r="863" spans="3:12" ht="15.75" customHeight="1">
      <c r="C863" s="21"/>
      <c r="E863" s="21"/>
      <c r="F863" s="21"/>
      <c r="G863" s="21"/>
      <c r="H863" s="21"/>
      <c r="I863" s="21"/>
      <c r="J863" s="21"/>
      <c r="K863" s="21"/>
      <c r="L863" s="21"/>
    </row>
    <row r="864" spans="3:12" ht="15.75" customHeight="1">
      <c r="C864" s="21"/>
      <c r="E864" s="21"/>
      <c r="F864" s="21"/>
      <c r="G864" s="21"/>
      <c r="H864" s="21"/>
      <c r="I864" s="21"/>
      <c r="J864" s="21"/>
      <c r="K864" s="21"/>
      <c r="L864" s="21"/>
    </row>
    <row r="865" spans="3:12" ht="15.75" customHeight="1">
      <c r="C865" s="21"/>
      <c r="E865" s="21"/>
      <c r="F865" s="21"/>
      <c r="G865" s="21"/>
      <c r="H865" s="21"/>
      <c r="I865" s="21"/>
      <c r="J865" s="21"/>
      <c r="K865" s="21"/>
      <c r="L865" s="21"/>
    </row>
    <row r="866" spans="3:12" ht="15.75" customHeight="1">
      <c r="C866" s="21"/>
      <c r="E866" s="21"/>
      <c r="F866" s="21"/>
      <c r="G866" s="21"/>
      <c r="H866" s="21"/>
      <c r="I866" s="21"/>
      <c r="J866" s="21"/>
      <c r="K866" s="21"/>
      <c r="L866" s="21"/>
    </row>
    <row r="867" spans="3:12" ht="15.75" customHeight="1">
      <c r="C867" s="21"/>
      <c r="E867" s="21"/>
      <c r="F867" s="21"/>
      <c r="G867" s="21"/>
      <c r="H867" s="21"/>
      <c r="I867" s="21"/>
      <c r="J867" s="21"/>
      <c r="K867" s="21"/>
      <c r="L867" s="21"/>
    </row>
    <row r="868" spans="3:12" ht="15.75" customHeight="1">
      <c r="C868" s="21"/>
      <c r="E868" s="21"/>
      <c r="F868" s="21"/>
      <c r="G868" s="21"/>
      <c r="H868" s="21"/>
      <c r="I868" s="21"/>
      <c r="J868" s="21"/>
      <c r="K868" s="21"/>
      <c r="L868" s="21"/>
    </row>
    <row r="869" spans="3:12" ht="15.75" customHeight="1">
      <c r="C869" s="21"/>
      <c r="E869" s="21"/>
      <c r="F869" s="21"/>
      <c r="G869" s="21"/>
      <c r="H869" s="21"/>
      <c r="I869" s="21"/>
      <c r="J869" s="21"/>
      <c r="K869" s="21"/>
      <c r="L869" s="21"/>
    </row>
    <row r="870" spans="3:12" ht="15.75" customHeight="1">
      <c r="C870" s="21"/>
      <c r="E870" s="21"/>
      <c r="F870" s="21"/>
      <c r="G870" s="21"/>
      <c r="H870" s="21"/>
      <c r="I870" s="21"/>
      <c r="J870" s="21"/>
      <c r="K870" s="21"/>
      <c r="L870" s="21"/>
    </row>
    <row r="871" spans="3:12" ht="15.75" customHeight="1">
      <c r="C871" s="21"/>
      <c r="E871" s="21"/>
      <c r="F871" s="21"/>
      <c r="G871" s="21"/>
      <c r="H871" s="21"/>
      <c r="I871" s="21"/>
      <c r="J871" s="21"/>
      <c r="K871" s="21"/>
      <c r="L871" s="21"/>
    </row>
    <row r="872" spans="3:12" ht="15.75" customHeight="1">
      <c r="C872" s="21"/>
      <c r="E872" s="21"/>
      <c r="F872" s="21"/>
      <c r="G872" s="21"/>
      <c r="H872" s="21"/>
      <c r="I872" s="21"/>
      <c r="J872" s="21"/>
      <c r="K872" s="21"/>
      <c r="L872" s="21"/>
    </row>
    <row r="873" spans="3:12" ht="15.75" customHeight="1">
      <c r="C873" s="21"/>
      <c r="E873" s="21"/>
      <c r="F873" s="21"/>
      <c r="G873" s="21"/>
      <c r="H873" s="21"/>
      <c r="I873" s="21"/>
      <c r="J873" s="21"/>
      <c r="K873" s="21"/>
      <c r="L873" s="21"/>
    </row>
    <row r="874" spans="3:12" ht="15.75" customHeight="1">
      <c r="C874" s="21"/>
      <c r="E874" s="21"/>
      <c r="F874" s="21"/>
      <c r="G874" s="21"/>
      <c r="H874" s="21"/>
      <c r="I874" s="21"/>
      <c r="J874" s="21"/>
      <c r="K874" s="21"/>
      <c r="L874" s="21"/>
    </row>
    <row r="875" spans="3:12" ht="15.75" customHeight="1">
      <c r="C875" s="21"/>
      <c r="E875" s="21"/>
      <c r="F875" s="21"/>
      <c r="G875" s="21"/>
      <c r="H875" s="21"/>
      <c r="I875" s="21"/>
      <c r="J875" s="21"/>
      <c r="K875" s="21"/>
      <c r="L875" s="21"/>
    </row>
    <row r="876" spans="3:12" ht="15.75" customHeight="1">
      <c r="C876" s="21"/>
      <c r="E876" s="21"/>
      <c r="F876" s="21"/>
      <c r="G876" s="21"/>
      <c r="H876" s="21"/>
      <c r="I876" s="21"/>
      <c r="J876" s="21"/>
      <c r="K876" s="21"/>
      <c r="L876" s="21"/>
    </row>
    <row r="877" spans="3:12" ht="15.75" customHeight="1">
      <c r="C877" s="21"/>
      <c r="E877" s="21"/>
      <c r="F877" s="21"/>
      <c r="G877" s="21"/>
      <c r="H877" s="21"/>
      <c r="I877" s="21"/>
      <c r="J877" s="21"/>
      <c r="K877" s="21"/>
      <c r="L877" s="21"/>
    </row>
    <row r="878" spans="3:12" ht="15.75" customHeight="1">
      <c r="C878" s="21"/>
      <c r="E878" s="21"/>
      <c r="F878" s="21"/>
      <c r="G878" s="21"/>
      <c r="H878" s="21"/>
      <c r="I878" s="21"/>
      <c r="J878" s="21"/>
      <c r="K878" s="21"/>
      <c r="L878" s="21"/>
    </row>
    <row r="879" spans="3:12" ht="15.75" customHeight="1">
      <c r="C879" s="21"/>
      <c r="E879" s="21"/>
      <c r="F879" s="21"/>
      <c r="G879" s="21"/>
      <c r="H879" s="21"/>
      <c r="I879" s="21"/>
      <c r="J879" s="21"/>
      <c r="K879" s="21"/>
      <c r="L879" s="21"/>
    </row>
    <row r="880" spans="3:12" ht="15.75" customHeight="1">
      <c r="C880" s="21"/>
      <c r="E880" s="21"/>
      <c r="F880" s="21"/>
      <c r="G880" s="21"/>
      <c r="H880" s="21"/>
      <c r="I880" s="21"/>
      <c r="J880" s="21"/>
      <c r="K880" s="21"/>
      <c r="L880" s="21"/>
    </row>
    <row r="881" spans="3:12" ht="15.75" customHeight="1">
      <c r="C881" s="21"/>
      <c r="E881" s="21"/>
      <c r="F881" s="21"/>
      <c r="G881" s="21"/>
      <c r="H881" s="21"/>
      <c r="I881" s="21"/>
      <c r="J881" s="21"/>
      <c r="K881" s="21"/>
      <c r="L881" s="21"/>
    </row>
    <row r="882" spans="3:12" ht="15.75" customHeight="1">
      <c r="C882" s="21"/>
      <c r="E882" s="21"/>
      <c r="F882" s="21"/>
      <c r="G882" s="21"/>
      <c r="H882" s="21"/>
      <c r="I882" s="21"/>
      <c r="J882" s="21"/>
      <c r="K882" s="21"/>
      <c r="L882" s="21"/>
    </row>
    <row r="883" spans="3:12" ht="15.75" customHeight="1">
      <c r="C883" s="21"/>
      <c r="E883" s="21"/>
      <c r="F883" s="21"/>
      <c r="G883" s="21"/>
      <c r="H883" s="21"/>
      <c r="I883" s="21"/>
      <c r="J883" s="21"/>
      <c r="K883" s="21"/>
      <c r="L883" s="21"/>
    </row>
    <row r="884" spans="3:12" ht="15.75" customHeight="1">
      <c r="C884" s="21"/>
      <c r="E884" s="21"/>
      <c r="F884" s="21"/>
      <c r="G884" s="21"/>
      <c r="H884" s="21"/>
      <c r="I884" s="21"/>
      <c r="J884" s="21"/>
      <c r="K884" s="21"/>
      <c r="L884" s="21"/>
    </row>
    <row r="885" spans="3:12" ht="15.75" customHeight="1">
      <c r="C885" s="21"/>
      <c r="E885" s="21"/>
      <c r="F885" s="21"/>
      <c r="G885" s="21"/>
      <c r="H885" s="21"/>
      <c r="I885" s="21"/>
      <c r="J885" s="21"/>
      <c r="K885" s="21"/>
      <c r="L885" s="21"/>
    </row>
    <row r="886" spans="3:12" ht="15.75" customHeight="1">
      <c r="C886" s="21"/>
      <c r="E886" s="21"/>
      <c r="F886" s="21"/>
      <c r="G886" s="21"/>
      <c r="H886" s="21"/>
      <c r="I886" s="21"/>
      <c r="J886" s="21"/>
      <c r="K886" s="21"/>
      <c r="L886" s="21"/>
    </row>
    <row r="887" spans="3:12" ht="15.75" customHeight="1">
      <c r="C887" s="21"/>
      <c r="E887" s="21"/>
      <c r="F887" s="21"/>
      <c r="G887" s="21"/>
      <c r="H887" s="21"/>
      <c r="I887" s="21"/>
      <c r="J887" s="21"/>
      <c r="K887" s="21"/>
      <c r="L887" s="21"/>
    </row>
    <row r="888" spans="3:12" ht="15.75" customHeight="1">
      <c r="C888" s="21"/>
      <c r="E888" s="21"/>
      <c r="F888" s="21"/>
      <c r="G888" s="21"/>
      <c r="H888" s="21"/>
      <c r="I888" s="21"/>
      <c r="J888" s="21"/>
      <c r="K888" s="21"/>
      <c r="L888" s="21"/>
    </row>
    <row r="889" spans="3:12" ht="15.75" customHeight="1">
      <c r="C889" s="21"/>
      <c r="E889" s="21"/>
      <c r="F889" s="21"/>
      <c r="G889" s="21"/>
      <c r="H889" s="21"/>
      <c r="I889" s="21"/>
      <c r="J889" s="21"/>
      <c r="K889" s="21"/>
      <c r="L889" s="21"/>
    </row>
    <row r="890" spans="3:12" ht="15.75" customHeight="1">
      <c r="C890" s="21"/>
      <c r="E890" s="21"/>
      <c r="F890" s="21"/>
      <c r="G890" s="21"/>
      <c r="H890" s="21"/>
      <c r="I890" s="21"/>
      <c r="J890" s="21"/>
      <c r="K890" s="21"/>
      <c r="L890" s="21"/>
    </row>
    <row r="891" spans="3:12" ht="15.75" customHeight="1">
      <c r="C891" s="21"/>
      <c r="E891" s="21"/>
      <c r="F891" s="21"/>
      <c r="G891" s="21"/>
      <c r="H891" s="21"/>
      <c r="I891" s="21"/>
      <c r="J891" s="21"/>
      <c r="K891" s="21"/>
      <c r="L891" s="21"/>
    </row>
    <row r="892" spans="3:12" ht="15.75" customHeight="1">
      <c r="C892" s="21"/>
      <c r="E892" s="21"/>
      <c r="F892" s="21"/>
      <c r="G892" s="21"/>
      <c r="H892" s="21"/>
      <c r="I892" s="21"/>
      <c r="J892" s="21"/>
      <c r="K892" s="21"/>
      <c r="L892" s="21"/>
    </row>
    <row r="893" spans="3:12" ht="15.75" customHeight="1">
      <c r="C893" s="21"/>
      <c r="E893" s="21"/>
      <c r="F893" s="21"/>
      <c r="G893" s="21"/>
      <c r="H893" s="21"/>
      <c r="I893" s="21"/>
      <c r="J893" s="21"/>
      <c r="K893" s="21"/>
      <c r="L893" s="21"/>
    </row>
    <row r="894" spans="3:12" ht="15.75" customHeight="1">
      <c r="C894" s="21"/>
      <c r="E894" s="21"/>
      <c r="F894" s="21"/>
      <c r="G894" s="21"/>
      <c r="H894" s="21"/>
      <c r="I894" s="21"/>
      <c r="J894" s="21"/>
      <c r="K894" s="21"/>
      <c r="L894" s="21"/>
    </row>
    <row r="895" spans="3:12" ht="15.75" customHeight="1">
      <c r="C895" s="21"/>
      <c r="E895" s="21"/>
      <c r="F895" s="21"/>
      <c r="G895" s="21"/>
      <c r="H895" s="21"/>
      <c r="I895" s="21"/>
      <c r="J895" s="21"/>
      <c r="K895" s="21"/>
      <c r="L895" s="21"/>
    </row>
    <row r="896" spans="3:12" ht="15.75" customHeight="1">
      <c r="C896" s="21"/>
      <c r="E896" s="21"/>
      <c r="F896" s="21"/>
      <c r="G896" s="21"/>
      <c r="H896" s="21"/>
      <c r="I896" s="21"/>
      <c r="J896" s="21"/>
      <c r="K896" s="21"/>
      <c r="L896" s="21"/>
    </row>
    <row r="897" spans="3:12" ht="15.75" customHeight="1">
      <c r="C897" s="21"/>
      <c r="E897" s="21"/>
      <c r="F897" s="21"/>
      <c r="G897" s="21"/>
      <c r="H897" s="21"/>
      <c r="I897" s="21"/>
      <c r="J897" s="21"/>
      <c r="K897" s="21"/>
      <c r="L897" s="21"/>
    </row>
    <row r="898" spans="3:12" ht="15.75" customHeight="1">
      <c r="C898" s="21"/>
      <c r="E898" s="21"/>
      <c r="F898" s="21"/>
      <c r="G898" s="21"/>
      <c r="H898" s="21"/>
      <c r="I898" s="21"/>
      <c r="J898" s="21"/>
      <c r="K898" s="21"/>
      <c r="L898" s="21"/>
    </row>
    <row r="899" spans="3:12" ht="15.75" customHeight="1">
      <c r="C899" s="21"/>
      <c r="E899" s="21"/>
      <c r="F899" s="21"/>
      <c r="G899" s="21"/>
      <c r="H899" s="21"/>
      <c r="I899" s="21"/>
      <c r="J899" s="21"/>
      <c r="K899" s="21"/>
      <c r="L899" s="21"/>
    </row>
    <row r="900" spans="3:12" ht="15.75" customHeight="1">
      <c r="C900" s="21"/>
      <c r="E900" s="21"/>
      <c r="F900" s="21"/>
      <c r="G900" s="21"/>
      <c r="H900" s="21"/>
      <c r="I900" s="21"/>
      <c r="J900" s="21"/>
      <c r="K900" s="21"/>
      <c r="L900" s="21"/>
    </row>
    <row r="901" spans="3:12" ht="15.75" customHeight="1">
      <c r="C901" s="21"/>
      <c r="E901" s="21"/>
      <c r="F901" s="21"/>
      <c r="G901" s="21"/>
      <c r="H901" s="21"/>
      <c r="I901" s="21"/>
      <c r="J901" s="21"/>
      <c r="K901" s="21"/>
      <c r="L901" s="21"/>
    </row>
    <row r="902" spans="3:12" ht="15.75" customHeight="1">
      <c r="C902" s="21"/>
      <c r="E902" s="21"/>
      <c r="F902" s="21"/>
      <c r="G902" s="21"/>
      <c r="H902" s="21"/>
      <c r="I902" s="21"/>
      <c r="J902" s="21"/>
      <c r="K902" s="21"/>
      <c r="L902" s="21"/>
    </row>
    <row r="903" spans="3:12" ht="15.75" customHeight="1">
      <c r="C903" s="21"/>
      <c r="E903" s="21"/>
      <c r="F903" s="21"/>
      <c r="G903" s="21"/>
      <c r="H903" s="21"/>
      <c r="I903" s="21"/>
      <c r="J903" s="21"/>
      <c r="K903" s="21"/>
      <c r="L903" s="21"/>
    </row>
    <row r="904" spans="3:12" ht="15.75" customHeight="1">
      <c r="C904" s="21"/>
      <c r="E904" s="21"/>
      <c r="F904" s="21"/>
      <c r="G904" s="21"/>
      <c r="H904" s="21"/>
      <c r="I904" s="21"/>
      <c r="J904" s="21"/>
      <c r="K904" s="21"/>
      <c r="L904" s="21"/>
    </row>
    <row r="905" spans="3:12" ht="15.75" customHeight="1">
      <c r="C905" s="21"/>
      <c r="E905" s="21"/>
      <c r="F905" s="21"/>
      <c r="G905" s="21"/>
      <c r="H905" s="21"/>
      <c r="I905" s="21"/>
      <c r="J905" s="21"/>
      <c r="K905" s="21"/>
      <c r="L905" s="21"/>
    </row>
    <row r="906" spans="3:12" ht="15.75" customHeight="1">
      <c r="C906" s="21"/>
      <c r="E906" s="21"/>
      <c r="F906" s="21"/>
      <c r="G906" s="21"/>
      <c r="H906" s="21"/>
      <c r="I906" s="21"/>
      <c r="J906" s="21"/>
      <c r="K906" s="21"/>
      <c r="L906" s="21"/>
    </row>
    <row r="907" spans="3:12" ht="15.75" customHeight="1">
      <c r="C907" s="21"/>
      <c r="E907" s="21"/>
      <c r="F907" s="21"/>
      <c r="G907" s="21"/>
      <c r="H907" s="21"/>
      <c r="I907" s="21"/>
      <c r="J907" s="21"/>
      <c r="K907" s="21"/>
      <c r="L907" s="21"/>
    </row>
    <row r="908" spans="3:12" ht="15.75" customHeight="1">
      <c r="C908" s="21"/>
      <c r="E908" s="21"/>
      <c r="F908" s="21"/>
      <c r="G908" s="21"/>
      <c r="H908" s="21"/>
      <c r="I908" s="21"/>
      <c r="J908" s="21"/>
      <c r="K908" s="21"/>
      <c r="L908" s="21"/>
    </row>
    <row r="909" spans="3:12" ht="15.75" customHeight="1">
      <c r="C909" s="21"/>
      <c r="E909" s="21"/>
      <c r="F909" s="21"/>
      <c r="G909" s="21"/>
      <c r="H909" s="21"/>
      <c r="I909" s="21"/>
      <c r="J909" s="21"/>
      <c r="K909" s="21"/>
      <c r="L909" s="21"/>
    </row>
    <row r="910" spans="3:12" ht="15.75" customHeight="1">
      <c r="C910" s="21"/>
      <c r="E910" s="21"/>
      <c r="F910" s="21"/>
      <c r="G910" s="21"/>
      <c r="H910" s="21"/>
      <c r="I910" s="21"/>
      <c r="J910" s="21"/>
      <c r="K910" s="21"/>
      <c r="L910" s="21"/>
    </row>
    <row r="911" spans="3:12" ht="15.75" customHeight="1">
      <c r="C911" s="21"/>
      <c r="E911" s="21"/>
      <c r="F911" s="21"/>
      <c r="G911" s="21"/>
      <c r="H911" s="21"/>
      <c r="I911" s="21"/>
      <c r="J911" s="21"/>
      <c r="K911" s="21"/>
      <c r="L911" s="21"/>
    </row>
    <row r="912" spans="3:12" ht="15.75" customHeight="1">
      <c r="C912" s="21"/>
      <c r="E912" s="21"/>
      <c r="F912" s="21"/>
      <c r="G912" s="21"/>
      <c r="H912" s="21"/>
      <c r="I912" s="21"/>
      <c r="J912" s="21"/>
      <c r="K912" s="21"/>
      <c r="L912" s="21"/>
    </row>
    <row r="913" spans="3:12" ht="15.75" customHeight="1">
      <c r="C913" s="21"/>
      <c r="E913" s="21"/>
      <c r="F913" s="21"/>
      <c r="G913" s="21"/>
      <c r="H913" s="21"/>
      <c r="I913" s="21"/>
      <c r="J913" s="21"/>
      <c r="K913" s="21"/>
      <c r="L913" s="21"/>
    </row>
    <row r="914" spans="3:12" ht="15.75" customHeight="1">
      <c r="C914" s="21"/>
      <c r="E914" s="21"/>
      <c r="F914" s="21"/>
      <c r="G914" s="21"/>
      <c r="H914" s="21"/>
      <c r="I914" s="21"/>
      <c r="J914" s="21"/>
      <c r="K914" s="21"/>
      <c r="L914" s="21"/>
    </row>
    <row r="915" spans="3:12" ht="15.75" customHeight="1">
      <c r="C915" s="21"/>
      <c r="E915" s="21"/>
      <c r="F915" s="21"/>
      <c r="G915" s="21"/>
      <c r="H915" s="21"/>
      <c r="I915" s="21"/>
      <c r="J915" s="21"/>
      <c r="K915" s="21"/>
      <c r="L915" s="21"/>
    </row>
    <row r="916" spans="3:12" ht="15.75" customHeight="1">
      <c r="C916" s="21"/>
      <c r="E916" s="21"/>
      <c r="F916" s="21"/>
      <c r="G916" s="21"/>
      <c r="H916" s="21"/>
      <c r="I916" s="21"/>
      <c r="J916" s="21"/>
      <c r="K916" s="21"/>
      <c r="L916" s="21"/>
    </row>
    <row r="917" spans="3:12" ht="15.75" customHeight="1">
      <c r="C917" s="21"/>
      <c r="E917" s="21"/>
      <c r="F917" s="21"/>
      <c r="G917" s="21"/>
      <c r="H917" s="21"/>
      <c r="I917" s="21"/>
      <c r="J917" s="21"/>
      <c r="K917" s="21"/>
      <c r="L917" s="21"/>
    </row>
    <row r="918" spans="3:12" ht="15.75" customHeight="1">
      <c r="C918" s="21"/>
      <c r="E918" s="21"/>
      <c r="F918" s="21"/>
      <c r="G918" s="21"/>
      <c r="H918" s="21"/>
      <c r="I918" s="21"/>
      <c r="J918" s="21"/>
      <c r="K918" s="21"/>
      <c r="L918" s="21"/>
    </row>
    <row r="919" spans="3:12" ht="15.75" customHeight="1">
      <c r="C919" s="21"/>
      <c r="E919" s="21"/>
      <c r="F919" s="21"/>
      <c r="G919" s="21"/>
      <c r="H919" s="21"/>
      <c r="I919" s="21"/>
      <c r="J919" s="21"/>
      <c r="K919" s="21"/>
      <c r="L919" s="21"/>
    </row>
    <row r="920" spans="3:12" ht="15.75" customHeight="1">
      <c r="C920" s="21"/>
      <c r="E920" s="21"/>
      <c r="F920" s="21"/>
      <c r="G920" s="21"/>
      <c r="H920" s="21"/>
      <c r="I920" s="21"/>
      <c r="J920" s="21"/>
      <c r="K920" s="21"/>
      <c r="L920" s="21"/>
    </row>
    <row r="921" spans="3:12" ht="15.75" customHeight="1">
      <c r="C921" s="21"/>
      <c r="E921" s="21"/>
      <c r="F921" s="21"/>
      <c r="G921" s="21"/>
      <c r="H921" s="21"/>
      <c r="I921" s="21"/>
      <c r="J921" s="21"/>
      <c r="K921" s="21"/>
      <c r="L921" s="21"/>
    </row>
    <row r="922" spans="3:12" ht="15.75" customHeight="1">
      <c r="C922" s="21"/>
      <c r="E922" s="21"/>
      <c r="F922" s="21"/>
      <c r="G922" s="21"/>
      <c r="H922" s="21"/>
      <c r="I922" s="21"/>
      <c r="J922" s="21"/>
      <c r="K922" s="21"/>
      <c r="L922" s="21"/>
    </row>
    <row r="923" spans="3:12" ht="15.75" customHeight="1">
      <c r="C923" s="21"/>
      <c r="E923" s="21"/>
      <c r="F923" s="21"/>
      <c r="G923" s="21"/>
      <c r="H923" s="21"/>
      <c r="I923" s="21"/>
      <c r="J923" s="21"/>
      <c r="K923" s="21"/>
      <c r="L923" s="21"/>
    </row>
    <row r="924" spans="3:12" ht="15.75" customHeight="1">
      <c r="C924" s="21"/>
      <c r="E924" s="21"/>
      <c r="F924" s="21"/>
      <c r="G924" s="21"/>
      <c r="H924" s="21"/>
      <c r="I924" s="21"/>
      <c r="J924" s="21"/>
      <c r="K924" s="21"/>
      <c r="L924" s="21"/>
    </row>
    <row r="925" spans="3:12" ht="15.75" customHeight="1">
      <c r="C925" s="21"/>
      <c r="E925" s="21"/>
      <c r="F925" s="21"/>
      <c r="G925" s="21"/>
      <c r="H925" s="21"/>
      <c r="I925" s="21"/>
      <c r="J925" s="21"/>
      <c r="K925" s="21"/>
      <c r="L925" s="21"/>
    </row>
    <row r="926" spans="3:12" ht="15.75" customHeight="1">
      <c r="C926" s="21"/>
      <c r="E926" s="21"/>
      <c r="F926" s="21"/>
      <c r="G926" s="21"/>
      <c r="H926" s="21"/>
      <c r="I926" s="21"/>
      <c r="J926" s="21"/>
      <c r="K926" s="21"/>
      <c r="L926" s="21"/>
    </row>
    <row r="927" spans="3:12" ht="15.75" customHeight="1">
      <c r="C927" s="21"/>
      <c r="E927" s="21"/>
      <c r="F927" s="21"/>
      <c r="G927" s="21"/>
      <c r="H927" s="21"/>
      <c r="I927" s="21"/>
      <c r="J927" s="21"/>
      <c r="K927" s="21"/>
      <c r="L927" s="21"/>
    </row>
    <row r="928" spans="3:12" ht="15.75" customHeight="1">
      <c r="C928" s="21"/>
      <c r="E928" s="21"/>
      <c r="F928" s="21"/>
      <c r="G928" s="21"/>
      <c r="H928" s="21"/>
      <c r="I928" s="21"/>
      <c r="J928" s="21"/>
      <c r="K928" s="21"/>
      <c r="L928" s="21"/>
    </row>
    <row r="929" spans="3:12" ht="15.75" customHeight="1">
      <c r="C929" s="21"/>
      <c r="E929" s="21"/>
      <c r="F929" s="21"/>
      <c r="G929" s="21"/>
      <c r="H929" s="21"/>
      <c r="I929" s="21"/>
      <c r="J929" s="21"/>
      <c r="K929" s="21"/>
      <c r="L929" s="21"/>
    </row>
    <row r="930" spans="3:12" ht="15.75" customHeight="1">
      <c r="C930" s="21"/>
      <c r="E930" s="21"/>
      <c r="F930" s="21"/>
      <c r="G930" s="21"/>
      <c r="H930" s="21"/>
      <c r="I930" s="21"/>
      <c r="J930" s="21"/>
      <c r="K930" s="21"/>
      <c r="L930" s="21"/>
    </row>
    <row r="931" spans="3:12" ht="15.75" customHeight="1">
      <c r="C931" s="21"/>
      <c r="E931" s="21"/>
      <c r="F931" s="21"/>
      <c r="G931" s="21"/>
      <c r="H931" s="21"/>
      <c r="I931" s="21"/>
      <c r="J931" s="21"/>
      <c r="K931" s="21"/>
      <c r="L931" s="21"/>
    </row>
    <row r="932" spans="3:12" ht="15.75" customHeight="1">
      <c r="C932" s="21"/>
      <c r="E932" s="21"/>
      <c r="F932" s="21"/>
      <c r="G932" s="21"/>
      <c r="H932" s="21"/>
      <c r="I932" s="21"/>
      <c r="J932" s="21"/>
      <c r="K932" s="21"/>
      <c r="L932" s="21"/>
    </row>
    <row r="933" spans="3:12" ht="15.75" customHeight="1">
      <c r="C933" s="21"/>
      <c r="E933" s="21"/>
      <c r="F933" s="21"/>
      <c r="G933" s="21"/>
      <c r="H933" s="21"/>
      <c r="I933" s="21"/>
      <c r="J933" s="21"/>
      <c r="K933" s="21"/>
      <c r="L933" s="21"/>
    </row>
    <row r="934" spans="3:12" ht="15.75" customHeight="1">
      <c r="C934" s="21"/>
      <c r="E934" s="21"/>
      <c r="F934" s="21"/>
      <c r="G934" s="21"/>
      <c r="H934" s="21"/>
      <c r="I934" s="21"/>
      <c r="J934" s="21"/>
      <c r="K934" s="21"/>
      <c r="L934" s="21"/>
    </row>
    <row r="935" spans="3:12" ht="15.75" customHeight="1">
      <c r="C935" s="21"/>
      <c r="E935" s="21"/>
      <c r="F935" s="21"/>
      <c r="G935" s="21"/>
      <c r="H935" s="21"/>
      <c r="I935" s="21"/>
      <c r="J935" s="21"/>
      <c r="K935" s="21"/>
      <c r="L935" s="21"/>
    </row>
    <row r="936" spans="3:12" ht="15.75" customHeight="1">
      <c r="C936" s="21"/>
      <c r="E936" s="21"/>
      <c r="F936" s="21"/>
      <c r="G936" s="21"/>
      <c r="H936" s="21"/>
      <c r="I936" s="21"/>
      <c r="J936" s="21"/>
      <c r="K936" s="21"/>
      <c r="L936" s="21"/>
    </row>
    <row r="937" spans="3:12" ht="15.75" customHeight="1">
      <c r="C937" s="21"/>
      <c r="E937" s="21"/>
      <c r="F937" s="21"/>
      <c r="G937" s="21"/>
      <c r="H937" s="21"/>
      <c r="I937" s="21"/>
      <c r="J937" s="21"/>
      <c r="K937" s="21"/>
      <c r="L937" s="21"/>
    </row>
    <row r="938" spans="3:12" ht="15.75" customHeight="1">
      <c r="C938" s="21"/>
      <c r="E938" s="21"/>
      <c r="F938" s="21"/>
      <c r="G938" s="21"/>
      <c r="H938" s="21"/>
      <c r="I938" s="21"/>
      <c r="J938" s="21"/>
      <c r="K938" s="21"/>
      <c r="L938" s="21"/>
    </row>
    <row r="939" spans="3:12" ht="15.75" customHeight="1">
      <c r="C939" s="21"/>
      <c r="E939" s="21"/>
      <c r="F939" s="21"/>
      <c r="G939" s="21"/>
      <c r="H939" s="21"/>
      <c r="I939" s="21"/>
      <c r="J939" s="21"/>
      <c r="K939" s="21"/>
      <c r="L939" s="21"/>
    </row>
    <row r="940" spans="3:12" ht="15.75" customHeight="1">
      <c r="C940" s="21"/>
      <c r="E940" s="21"/>
      <c r="F940" s="21"/>
      <c r="G940" s="21"/>
      <c r="H940" s="21"/>
      <c r="I940" s="21"/>
      <c r="J940" s="21"/>
      <c r="K940" s="21"/>
      <c r="L940" s="21"/>
    </row>
    <row r="941" spans="3:12" ht="15.75" customHeight="1">
      <c r="C941" s="21"/>
      <c r="E941" s="21"/>
      <c r="F941" s="21"/>
      <c r="G941" s="21"/>
      <c r="H941" s="21"/>
      <c r="I941" s="21"/>
      <c r="J941" s="21"/>
      <c r="K941" s="21"/>
      <c r="L941" s="21"/>
    </row>
    <row r="942" spans="3:12" ht="15.75" customHeight="1">
      <c r="C942" s="21"/>
      <c r="E942" s="21"/>
      <c r="F942" s="21"/>
      <c r="G942" s="21"/>
      <c r="H942" s="21"/>
      <c r="I942" s="21"/>
      <c r="J942" s="21"/>
      <c r="K942" s="21"/>
      <c r="L942" s="21"/>
    </row>
    <row r="943" spans="3:12" ht="15.75" customHeight="1">
      <c r="C943" s="21"/>
      <c r="E943" s="21"/>
      <c r="F943" s="21"/>
      <c r="G943" s="21"/>
      <c r="H943" s="21"/>
      <c r="I943" s="21"/>
      <c r="J943" s="21"/>
      <c r="K943" s="21"/>
      <c r="L943" s="21"/>
    </row>
    <row r="944" spans="3:12" ht="15.75" customHeight="1">
      <c r="C944" s="21"/>
      <c r="E944" s="21"/>
      <c r="F944" s="21"/>
      <c r="G944" s="21"/>
      <c r="H944" s="21"/>
      <c r="I944" s="21"/>
      <c r="J944" s="21"/>
      <c r="K944" s="21"/>
      <c r="L944" s="21"/>
    </row>
    <row r="945" spans="3:12" ht="15.75" customHeight="1">
      <c r="C945" s="21"/>
      <c r="E945" s="21"/>
      <c r="F945" s="21"/>
      <c r="G945" s="21"/>
      <c r="H945" s="21"/>
      <c r="I945" s="21"/>
      <c r="J945" s="21"/>
      <c r="K945" s="21"/>
      <c r="L945" s="21"/>
    </row>
    <row r="946" spans="3:12" ht="15.75" customHeight="1">
      <c r="C946" s="21"/>
      <c r="E946" s="21"/>
      <c r="F946" s="21"/>
      <c r="G946" s="21"/>
      <c r="H946" s="21"/>
      <c r="I946" s="21"/>
      <c r="J946" s="21"/>
      <c r="K946" s="21"/>
      <c r="L946" s="21"/>
    </row>
    <row r="947" spans="3:12" ht="15.75" customHeight="1">
      <c r="C947" s="21"/>
      <c r="E947" s="21"/>
      <c r="F947" s="21"/>
      <c r="G947" s="21"/>
      <c r="H947" s="21"/>
      <c r="I947" s="21"/>
      <c r="J947" s="21"/>
      <c r="K947" s="21"/>
      <c r="L947" s="21"/>
    </row>
    <row r="948" spans="3:12" ht="15.75" customHeight="1">
      <c r="C948" s="21"/>
      <c r="E948" s="21"/>
      <c r="F948" s="21"/>
      <c r="G948" s="21"/>
      <c r="H948" s="21"/>
      <c r="I948" s="21"/>
      <c r="J948" s="21"/>
      <c r="K948" s="21"/>
      <c r="L948" s="21"/>
    </row>
    <row r="949" spans="3:12" ht="15.75" customHeight="1">
      <c r="C949" s="21"/>
      <c r="E949" s="21"/>
      <c r="F949" s="21"/>
      <c r="G949" s="21"/>
      <c r="H949" s="21"/>
      <c r="I949" s="21"/>
      <c r="J949" s="21"/>
      <c r="K949" s="21"/>
      <c r="L949" s="21"/>
    </row>
    <row r="950" spans="3:12" ht="15.75" customHeight="1">
      <c r="C950" s="21"/>
      <c r="E950" s="21"/>
      <c r="F950" s="21"/>
      <c r="G950" s="21"/>
      <c r="H950" s="21"/>
      <c r="I950" s="21"/>
      <c r="J950" s="21"/>
      <c r="K950" s="21"/>
      <c r="L950" s="21"/>
    </row>
    <row r="951" spans="3:12" ht="15.75" customHeight="1">
      <c r="C951" s="21"/>
      <c r="E951" s="21"/>
      <c r="F951" s="21"/>
      <c r="G951" s="21"/>
      <c r="H951" s="21"/>
      <c r="I951" s="21"/>
      <c r="J951" s="21"/>
      <c r="K951" s="21"/>
      <c r="L951" s="21"/>
    </row>
    <row r="952" spans="3:12" ht="15.75" customHeight="1">
      <c r="C952" s="21"/>
      <c r="E952" s="21"/>
      <c r="F952" s="21"/>
      <c r="G952" s="21"/>
      <c r="H952" s="21"/>
      <c r="I952" s="21"/>
      <c r="J952" s="21"/>
      <c r="K952" s="21"/>
      <c r="L952" s="21"/>
    </row>
    <row r="953" spans="3:12" ht="15.75" customHeight="1">
      <c r="C953" s="21"/>
      <c r="E953" s="21"/>
      <c r="F953" s="21"/>
      <c r="G953" s="21"/>
      <c r="H953" s="21"/>
      <c r="I953" s="21"/>
      <c r="J953" s="21"/>
      <c r="K953" s="21"/>
      <c r="L953" s="21"/>
    </row>
    <row r="954" spans="3:12" ht="15.75" customHeight="1">
      <c r="C954" s="21"/>
      <c r="E954" s="21"/>
      <c r="F954" s="21"/>
      <c r="G954" s="21"/>
      <c r="H954" s="21"/>
      <c r="I954" s="21"/>
      <c r="J954" s="21"/>
      <c r="K954" s="21"/>
      <c r="L954" s="21"/>
    </row>
    <row r="955" spans="3:12" ht="15.75" customHeight="1">
      <c r="C955" s="21"/>
      <c r="E955" s="21"/>
      <c r="F955" s="21"/>
      <c r="G955" s="21"/>
      <c r="H955" s="21"/>
      <c r="I955" s="21"/>
      <c r="J955" s="21"/>
      <c r="K955" s="21"/>
      <c r="L955" s="21"/>
    </row>
    <row r="956" spans="3:12" ht="15.75" customHeight="1">
      <c r="C956" s="21"/>
      <c r="E956" s="21"/>
      <c r="F956" s="21"/>
      <c r="G956" s="21"/>
      <c r="H956" s="21"/>
      <c r="I956" s="21"/>
      <c r="J956" s="21"/>
      <c r="K956" s="21"/>
      <c r="L956" s="21"/>
    </row>
    <row r="957" spans="3:12" ht="15.75" customHeight="1">
      <c r="C957" s="21"/>
      <c r="E957" s="21"/>
      <c r="F957" s="21"/>
      <c r="G957" s="21"/>
      <c r="H957" s="21"/>
      <c r="I957" s="21"/>
      <c r="J957" s="21"/>
      <c r="K957" s="21"/>
      <c r="L957" s="21"/>
    </row>
    <row r="958" spans="3:12" ht="15.75" customHeight="1">
      <c r="C958" s="21"/>
      <c r="E958" s="21"/>
      <c r="F958" s="21"/>
      <c r="G958" s="21"/>
      <c r="H958" s="21"/>
      <c r="I958" s="21"/>
      <c r="J958" s="21"/>
      <c r="K958" s="21"/>
      <c r="L958" s="21"/>
    </row>
    <row r="959" spans="3:12" ht="15.75" customHeight="1">
      <c r="C959" s="21"/>
      <c r="E959" s="21"/>
      <c r="F959" s="21"/>
      <c r="G959" s="21"/>
      <c r="H959" s="21"/>
      <c r="I959" s="21"/>
      <c r="J959" s="21"/>
      <c r="K959" s="21"/>
      <c r="L959" s="21"/>
    </row>
    <row r="960" spans="3:12" ht="15.75" customHeight="1">
      <c r="C960" s="21"/>
      <c r="E960" s="21"/>
      <c r="F960" s="21"/>
      <c r="G960" s="21"/>
      <c r="H960" s="21"/>
      <c r="I960" s="21"/>
      <c r="J960" s="21"/>
      <c r="K960" s="21"/>
      <c r="L960" s="21"/>
    </row>
    <row r="961" spans="3:12" ht="15.75" customHeight="1">
      <c r="C961" s="21"/>
      <c r="E961" s="21"/>
      <c r="F961" s="21"/>
      <c r="G961" s="21"/>
      <c r="H961" s="21"/>
      <c r="I961" s="21"/>
      <c r="J961" s="21"/>
      <c r="K961" s="21"/>
      <c r="L961" s="21"/>
    </row>
    <row r="962" spans="3:12" ht="15.75" customHeight="1">
      <c r="C962" s="21"/>
      <c r="E962" s="21"/>
      <c r="F962" s="21"/>
      <c r="G962" s="21"/>
      <c r="H962" s="21"/>
      <c r="I962" s="21"/>
      <c r="J962" s="21"/>
      <c r="K962" s="21"/>
      <c r="L962" s="21"/>
    </row>
    <row r="963" spans="3:12" ht="15.75" customHeight="1">
      <c r="C963" s="21"/>
      <c r="E963" s="21"/>
      <c r="F963" s="21"/>
      <c r="G963" s="21"/>
      <c r="H963" s="21"/>
      <c r="I963" s="21"/>
      <c r="J963" s="21"/>
      <c r="K963" s="21"/>
      <c r="L963" s="21"/>
    </row>
    <row r="964" spans="3:12" ht="15.75" customHeight="1">
      <c r="C964" s="21"/>
      <c r="E964" s="21"/>
      <c r="F964" s="21"/>
      <c r="G964" s="21"/>
      <c r="H964" s="21"/>
      <c r="I964" s="21"/>
      <c r="J964" s="21"/>
      <c r="K964" s="21"/>
      <c r="L964" s="21"/>
    </row>
    <row r="965" spans="3:12" ht="15.75" customHeight="1">
      <c r="C965" s="21"/>
      <c r="E965" s="21"/>
      <c r="F965" s="21"/>
      <c r="G965" s="21"/>
      <c r="H965" s="21"/>
      <c r="I965" s="21"/>
      <c r="J965" s="21"/>
      <c r="K965" s="21"/>
      <c r="L965" s="21"/>
    </row>
    <row r="966" spans="3:12" ht="15.75" customHeight="1">
      <c r="C966" s="21"/>
      <c r="E966" s="21"/>
      <c r="F966" s="21"/>
      <c r="G966" s="21"/>
      <c r="H966" s="21"/>
      <c r="I966" s="21"/>
      <c r="J966" s="21"/>
      <c r="K966" s="21"/>
      <c r="L966" s="21"/>
    </row>
    <row r="967" spans="3:12" ht="15.75" customHeight="1">
      <c r="C967" s="21"/>
      <c r="E967" s="21"/>
      <c r="F967" s="21"/>
      <c r="G967" s="21"/>
      <c r="H967" s="21"/>
      <c r="I967" s="21"/>
      <c r="J967" s="21"/>
      <c r="K967" s="21"/>
      <c r="L967" s="21"/>
    </row>
    <row r="968" spans="3:12" ht="15.75" customHeight="1">
      <c r="C968" s="21"/>
      <c r="E968" s="21"/>
      <c r="F968" s="21"/>
      <c r="G968" s="21"/>
      <c r="H968" s="21"/>
      <c r="I968" s="21"/>
      <c r="J968" s="21"/>
      <c r="K968" s="21"/>
      <c r="L968" s="21"/>
    </row>
    <row r="969" spans="3:12" ht="15.75" customHeight="1">
      <c r="C969" s="21"/>
      <c r="E969" s="21"/>
      <c r="F969" s="21"/>
      <c r="G969" s="21"/>
      <c r="H969" s="21"/>
      <c r="I969" s="21"/>
      <c r="J969" s="21"/>
      <c r="K969" s="21"/>
      <c r="L969" s="21"/>
    </row>
    <row r="970" spans="3:12" ht="15.75" customHeight="1">
      <c r="C970" s="21"/>
      <c r="E970" s="21"/>
      <c r="F970" s="21"/>
      <c r="G970" s="21"/>
      <c r="H970" s="21"/>
      <c r="I970" s="21"/>
      <c r="J970" s="21"/>
      <c r="K970" s="21"/>
      <c r="L970" s="21"/>
    </row>
    <row r="971" spans="3:12" ht="15.75" customHeight="1">
      <c r="C971" s="21"/>
      <c r="E971" s="21"/>
      <c r="F971" s="21"/>
      <c r="G971" s="21"/>
      <c r="H971" s="21"/>
      <c r="I971" s="21"/>
      <c r="J971" s="21"/>
      <c r="K971" s="21"/>
      <c r="L971" s="21"/>
    </row>
    <row r="972" spans="3:12" ht="15.75" customHeight="1">
      <c r="C972" s="21"/>
      <c r="E972" s="21"/>
      <c r="F972" s="21"/>
      <c r="G972" s="21"/>
      <c r="H972" s="21"/>
      <c r="I972" s="21"/>
      <c r="J972" s="21"/>
      <c r="K972" s="21"/>
      <c r="L972" s="21"/>
    </row>
    <row r="973" spans="3:12" ht="15.75" customHeight="1">
      <c r="C973" s="21"/>
      <c r="E973" s="21"/>
      <c r="F973" s="21"/>
      <c r="G973" s="21"/>
      <c r="H973" s="21"/>
      <c r="I973" s="21"/>
      <c r="J973" s="21"/>
      <c r="K973" s="21"/>
      <c r="L973" s="21"/>
    </row>
    <row r="974" spans="3:12" ht="15.75" customHeight="1">
      <c r="C974" s="21"/>
      <c r="E974" s="21"/>
      <c r="F974" s="21"/>
      <c r="G974" s="21"/>
      <c r="H974" s="21"/>
      <c r="I974" s="21"/>
      <c r="J974" s="21"/>
      <c r="K974" s="21"/>
      <c r="L974" s="21"/>
    </row>
    <row r="975" spans="3:12" ht="15.75" customHeight="1">
      <c r="C975" s="21"/>
      <c r="E975" s="21"/>
      <c r="F975" s="21"/>
      <c r="G975" s="21"/>
      <c r="H975" s="21"/>
      <c r="I975" s="21"/>
      <c r="J975" s="21"/>
      <c r="K975" s="21"/>
      <c r="L975" s="21"/>
    </row>
    <row r="976" spans="3:12" ht="15.75" customHeight="1">
      <c r="C976" s="21"/>
      <c r="E976" s="21"/>
      <c r="F976" s="21"/>
      <c r="G976" s="21"/>
      <c r="H976" s="21"/>
      <c r="I976" s="21"/>
      <c r="J976" s="21"/>
      <c r="K976" s="21"/>
      <c r="L976" s="21"/>
    </row>
    <row r="977" spans="3:12" ht="15.75" customHeight="1">
      <c r="C977" s="21"/>
      <c r="E977" s="21"/>
      <c r="F977" s="21"/>
      <c r="G977" s="21"/>
      <c r="H977" s="21"/>
      <c r="I977" s="21"/>
      <c r="J977" s="21"/>
      <c r="K977" s="21"/>
      <c r="L977" s="21"/>
    </row>
    <row r="978" spans="3:12" ht="15.75" customHeight="1">
      <c r="C978" s="21"/>
      <c r="E978" s="21"/>
      <c r="F978" s="21"/>
      <c r="G978" s="21"/>
      <c r="H978" s="21"/>
      <c r="I978" s="21"/>
      <c r="J978" s="21"/>
      <c r="K978" s="21"/>
      <c r="L978" s="21"/>
    </row>
    <row r="979" spans="3:12" ht="15.75" customHeight="1">
      <c r="C979" s="21"/>
      <c r="E979" s="21"/>
      <c r="F979" s="21"/>
      <c r="G979" s="21"/>
      <c r="H979" s="21"/>
      <c r="I979" s="21"/>
      <c r="J979" s="21"/>
      <c r="K979" s="21"/>
      <c r="L979" s="21"/>
    </row>
    <row r="980" spans="3:12" ht="15.75" customHeight="1">
      <c r="C980" s="21"/>
      <c r="E980" s="21"/>
      <c r="F980" s="21"/>
      <c r="G980" s="21"/>
      <c r="H980" s="21"/>
      <c r="I980" s="21"/>
      <c r="J980" s="21"/>
      <c r="K980" s="21"/>
      <c r="L980" s="21"/>
    </row>
    <row r="981" spans="3:12" ht="15.75" customHeight="1">
      <c r="C981" s="21"/>
      <c r="E981" s="21"/>
      <c r="F981" s="21"/>
      <c r="G981" s="21"/>
      <c r="H981" s="21"/>
      <c r="I981" s="21"/>
      <c r="J981" s="21"/>
      <c r="K981" s="21"/>
      <c r="L981" s="21"/>
    </row>
    <row r="982" spans="3:12" ht="15.75" customHeight="1">
      <c r="C982" s="21"/>
      <c r="E982" s="21"/>
      <c r="F982" s="21"/>
      <c r="G982" s="21"/>
      <c r="H982" s="21"/>
      <c r="I982" s="21"/>
      <c r="J982" s="21"/>
      <c r="K982" s="21"/>
      <c r="L982" s="21"/>
    </row>
    <row r="983" spans="3:12" ht="15.75" customHeight="1">
      <c r="C983" s="21"/>
      <c r="E983" s="21"/>
      <c r="F983" s="21"/>
      <c r="G983" s="21"/>
      <c r="H983" s="21"/>
      <c r="I983" s="21"/>
      <c r="J983" s="21"/>
      <c r="K983" s="21"/>
      <c r="L983" s="21"/>
    </row>
    <row r="984" spans="3:12" ht="15.75" customHeight="1">
      <c r="C984" s="21"/>
      <c r="E984" s="21"/>
      <c r="F984" s="21"/>
      <c r="G984" s="21"/>
      <c r="H984" s="21"/>
      <c r="I984" s="21"/>
      <c r="J984" s="21"/>
      <c r="K984" s="21"/>
      <c r="L984" s="21"/>
    </row>
    <row r="985" spans="3:12" ht="15.75" customHeight="1">
      <c r="C985" s="21"/>
      <c r="E985" s="21"/>
      <c r="F985" s="21"/>
      <c r="G985" s="21"/>
      <c r="H985" s="21"/>
      <c r="I985" s="21"/>
      <c r="J985" s="21"/>
      <c r="K985" s="21"/>
      <c r="L985" s="21"/>
    </row>
    <row r="986" spans="3:12" ht="15.75" customHeight="1">
      <c r="C986" s="21"/>
      <c r="E986" s="21"/>
      <c r="F986" s="21"/>
      <c r="G986" s="21"/>
      <c r="H986" s="21"/>
      <c r="I986" s="21"/>
      <c r="J986" s="21"/>
      <c r="K986" s="21"/>
      <c r="L986" s="21"/>
    </row>
    <row r="987" spans="3:12" ht="15.75" customHeight="1">
      <c r="C987" s="21"/>
      <c r="E987" s="21"/>
      <c r="F987" s="21"/>
      <c r="G987" s="21"/>
      <c r="H987" s="21"/>
      <c r="I987" s="21"/>
      <c r="J987" s="21"/>
      <c r="K987" s="21"/>
      <c r="L987" s="21"/>
    </row>
    <row r="988" spans="3:12" ht="15.75" customHeight="1">
      <c r="C988" s="21"/>
      <c r="E988" s="21"/>
      <c r="F988" s="21"/>
      <c r="G988" s="21"/>
      <c r="H988" s="21"/>
      <c r="I988" s="21"/>
      <c r="J988" s="21"/>
      <c r="K988" s="21"/>
      <c r="L988" s="21"/>
    </row>
    <row r="989" spans="3:12" ht="15.75" customHeight="1">
      <c r="C989" s="21"/>
      <c r="E989" s="21"/>
      <c r="F989" s="21"/>
      <c r="G989" s="21"/>
      <c r="H989" s="21"/>
      <c r="I989" s="21"/>
      <c r="J989" s="21"/>
      <c r="K989" s="21"/>
      <c r="L989" s="21"/>
    </row>
    <row r="990" spans="3:12" ht="15.75" customHeight="1">
      <c r="C990" s="21"/>
      <c r="E990" s="21"/>
      <c r="F990" s="21"/>
      <c r="G990" s="21"/>
      <c r="H990" s="21"/>
      <c r="I990" s="21"/>
      <c r="J990" s="21"/>
      <c r="K990" s="21"/>
      <c r="L990" s="21"/>
    </row>
    <row r="991" spans="3:12" ht="15.75" customHeight="1">
      <c r="C991" s="21"/>
      <c r="E991" s="21"/>
      <c r="F991" s="21"/>
      <c r="G991" s="21"/>
      <c r="H991" s="21"/>
      <c r="I991" s="21"/>
      <c r="J991" s="21"/>
      <c r="K991" s="21"/>
      <c r="L991" s="21"/>
    </row>
    <row r="992" spans="3:12" ht="15.75" customHeight="1">
      <c r="C992" s="21"/>
      <c r="E992" s="21"/>
      <c r="F992" s="21"/>
      <c r="G992" s="21"/>
      <c r="H992" s="21"/>
      <c r="I992" s="21"/>
      <c r="J992" s="21"/>
      <c r="K992" s="21"/>
      <c r="L992" s="21"/>
    </row>
    <row r="993" spans="3:12" ht="15.75" customHeight="1">
      <c r="C993" s="21"/>
      <c r="E993" s="21"/>
      <c r="F993" s="21"/>
      <c r="G993" s="21"/>
      <c r="H993" s="21"/>
      <c r="I993" s="21"/>
      <c r="J993" s="21"/>
      <c r="K993" s="21"/>
      <c r="L993" s="21"/>
    </row>
    <row r="994" spans="3:12" ht="15.75" customHeight="1">
      <c r="C994" s="21"/>
      <c r="E994" s="21"/>
      <c r="F994" s="21"/>
      <c r="G994" s="21"/>
      <c r="H994" s="21"/>
      <c r="I994" s="21"/>
      <c r="J994" s="21"/>
      <c r="K994" s="21"/>
      <c r="L994" s="21"/>
    </row>
    <row r="995" spans="3:12" ht="15.75" customHeight="1">
      <c r="C995" s="21"/>
      <c r="E995" s="21"/>
      <c r="F995" s="21"/>
      <c r="G995" s="21"/>
      <c r="H995" s="21"/>
      <c r="I995" s="21"/>
      <c r="J995" s="21"/>
      <c r="K995" s="21"/>
      <c r="L995" s="21"/>
    </row>
    <row r="996" spans="3:12" ht="15.75" customHeight="1">
      <c r="C996" s="21"/>
      <c r="E996" s="21"/>
      <c r="F996" s="21"/>
      <c r="G996" s="21"/>
      <c r="H996" s="21"/>
      <c r="I996" s="21"/>
      <c r="J996" s="21"/>
      <c r="K996" s="21"/>
      <c r="L996" s="21"/>
    </row>
    <row r="997" spans="3:12" ht="15.75" customHeight="1">
      <c r="C997" s="21"/>
      <c r="E997" s="21"/>
      <c r="F997" s="21"/>
      <c r="G997" s="21"/>
      <c r="H997" s="21"/>
      <c r="I997" s="21"/>
      <c r="J997" s="21"/>
      <c r="K997" s="21"/>
      <c r="L997" s="21"/>
    </row>
    <row r="998" spans="3:12" ht="15.75" customHeight="1">
      <c r="C998" s="21"/>
      <c r="E998" s="21"/>
      <c r="F998" s="21"/>
      <c r="G998" s="21"/>
      <c r="H998" s="21"/>
      <c r="I998" s="21"/>
      <c r="J998" s="21"/>
      <c r="K998" s="21"/>
      <c r="L998" s="21"/>
    </row>
    <row r="999" spans="3:12" ht="15.75" customHeight="1">
      <c r="C999" s="21"/>
      <c r="E999" s="21"/>
      <c r="F999" s="21"/>
      <c r="G999" s="21"/>
      <c r="H999" s="21"/>
      <c r="I999" s="21"/>
      <c r="J999" s="21"/>
      <c r="K999" s="21"/>
      <c r="L999" s="21"/>
    </row>
    <row r="1000" spans="3:12" ht="15.75" customHeight="1">
      <c r="C1000" s="21"/>
      <c r="E1000" s="21"/>
      <c r="F1000" s="21"/>
      <c r="G1000" s="21"/>
      <c r="H1000" s="21"/>
      <c r="I1000" s="21"/>
      <c r="J1000" s="21"/>
      <c r="K1000" s="21"/>
      <c r="L1000" s="21"/>
    </row>
  </sheetData>
  <dataValidations count="4">
    <dataValidation type="list" allowBlank="1" showErrorMessage="1" sqref="E35:L35" xr:uid="{00000000-0002-0000-0300-000000000000}">
      <formula1>$P$35:$X$35</formula1>
    </dataValidation>
    <dataValidation type="list" allowBlank="1" showErrorMessage="1" sqref="F7:K7" xr:uid="{00000000-0002-0000-0300-000001000000}">
      <formula1>"...,Yes,No,Other"</formula1>
    </dataValidation>
    <dataValidation type="list" allowBlank="1" showErrorMessage="1" sqref="E8:L16 E19:L25 E28:L32" xr:uid="{00000000-0002-0000-0300-000002000000}">
      <formula1>$P8:$S8</formula1>
    </dataValidation>
    <dataValidation type="list" allowBlank="1" showErrorMessage="1" sqref="L7" xr:uid="{00000000-0002-0000-0300-000003000000}">
      <formula1>"...,GP,SP,DECON,Other"</formula1>
    </dataValidation>
  </dataValidation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75" zoomScaleNormal="75" workbookViewId="0">
      <pane ySplit="3" topLeftCell="A4" activePane="bottomLeft" state="frozen"/>
      <selection pane="bottomLeft" activeCell="F9" sqref="F9"/>
    </sheetView>
  </sheetViews>
  <sheetFormatPr defaultColWidth="14.41796875" defaultRowHeight="15" customHeight="1"/>
  <cols>
    <col min="1" max="2" width="2.41796875" customWidth="1"/>
    <col min="3" max="3" width="7.41796875" customWidth="1"/>
    <col min="4" max="4" width="54.68359375" customWidth="1"/>
    <col min="5" max="5" width="3.41796875" customWidth="1"/>
    <col min="6" max="6" width="11.41796875" customWidth="1"/>
    <col min="7" max="8" width="8.15625" hidden="1" customWidth="1"/>
    <col min="9" max="9" width="11.41796875" customWidth="1"/>
    <col min="10" max="10" width="8.15625" hidden="1" customWidth="1"/>
    <col min="11" max="11" width="3.41796875" customWidth="1"/>
    <col min="12" max="16" width="8.41796875" hidden="1" customWidth="1"/>
    <col min="17" max="17" width="4" hidden="1" customWidth="1"/>
    <col min="18" max="18" width="11.68359375" customWidth="1"/>
    <col min="19" max="19" width="3.41796875" customWidth="1"/>
    <col min="20" max="20" width="52.26171875" customWidth="1"/>
    <col min="21" max="21" width="9" customWidth="1"/>
    <col min="22" max="22" width="23.83984375" hidden="1" customWidth="1"/>
    <col min="23" max="26" width="9.15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1"/>
      <c r="D2" s="2" t="s">
        <v>207</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5" spans="1:26" ht="13.5" customHeight="1">
      <c r="C5" s="291" t="s">
        <v>208</v>
      </c>
      <c r="D5" s="293" t="s">
        <v>209</v>
      </c>
      <c r="F5" s="294" t="s">
        <v>210</v>
      </c>
      <c r="G5" s="295"/>
      <c r="H5" s="295"/>
      <c r="I5" s="295"/>
      <c r="J5" s="296"/>
      <c r="L5" s="297" t="s">
        <v>211</v>
      </c>
      <c r="M5" s="295"/>
      <c r="N5" s="295"/>
      <c r="O5" s="295"/>
      <c r="P5" s="296"/>
      <c r="R5" s="298" t="s">
        <v>212</v>
      </c>
      <c r="T5" s="289" t="s">
        <v>104</v>
      </c>
    </row>
    <row r="6" spans="1:26" ht="13.5" customHeight="1">
      <c r="C6" s="292"/>
      <c r="D6" s="290"/>
      <c r="E6" s="35"/>
      <c r="F6" s="160" t="s">
        <v>213</v>
      </c>
      <c r="G6" s="161" t="s">
        <v>214</v>
      </c>
      <c r="H6" s="161" t="s">
        <v>215</v>
      </c>
      <c r="I6" s="161" t="s">
        <v>216</v>
      </c>
      <c r="J6" s="162" t="s">
        <v>217</v>
      </c>
      <c r="K6" s="35"/>
      <c r="L6" s="161" t="s">
        <v>213</v>
      </c>
      <c r="M6" s="161" t="s">
        <v>214</v>
      </c>
      <c r="N6" s="161" t="s">
        <v>215</v>
      </c>
      <c r="O6" s="161" t="s">
        <v>216</v>
      </c>
      <c r="P6" s="161" t="s">
        <v>217</v>
      </c>
      <c r="Q6" s="35"/>
      <c r="R6" s="290"/>
      <c r="S6" s="35"/>
      <c r="T6" s="290"/>
    </row>
    <row r="7" spans="1:26" ht="14.25" customHeight="1"/>
    <row r="8" spans="1:26" ht="14.4">
      <c r="C8" s="163"/>
      <c r="D8" s="164" t="s">
        <v>218</v>
      </c>
      <c r="F8" s="165"/>
      <c r="G8" s="166"/>
      <c r="H8" s="166"/>
      <c r="I8" s="167"/>
      <c r="J8" s="168"/>
      <c r="L8" s="165"/>
      <c r="M8" s="167"/>
      <c r="N8" s="167"/>
      <c r="O8" s="167"/>
      <c r="P8" s="167"/>
      <c r="R8" s="169"/>
      <c r="T8" s="169"/>
      <c r="V8" s="170" t="s">
        <v>21</v>
      </c>
    </row>
    <row r="9" spans="1:26" ht="14.4">
      <c r="C9" s="171" t="s">
        <v>219</v>
      </c>
      <c r="D9" s="172" t="s">
        <v>220</v>
      </c>
      <c r="F9" s="173" t="s">
        <v>116</v>
      </c>
      <c r="G9" s="27" t="s">
        <v>21</v>
      </c>
      <c r="H9" s="27" t="s">
        <v>21</v>
      </c>
      <c r="I9" s="15" t="s">
        <v>116</v>
      </c>
      <c r="J9" s="174" t="s">
        <v>21</v>
      </c>
      <c r="L9" s="173" t="s">
        <v>21</v>
      </c>
      <c r="M9" s="15" t="s">
        <v>21</v>
      </c>
      <c r="N9" s="15" t="s">
        <v>21</v>
      </c>
      <c r="O9" s="15" t="s">
        <v>21</v>
      </c>
      <c r="P9" s="15" t="s">
        <v>21</v>
      </c>
      <c r="R9" s="16" t="s">
        <v>21</v>
      </c>
      <c r="T9" s="16"/>
      <c r="V9" s="175" t="str">
        <f>'2 Structure'!C7</f>
        <v>C</v>
      </c>
    </row>
    <row r="10" spans="1:26" ht="14.4">
      <c r="C10" s="176"/>
      <c r="D10" s="177" t="s">
        <v>221</v>
      </c>
      <c r="F10" s="178"/>
      <c r="G10" s="179"/>
      <c r="H10" s="179"/>
      <c r="I10" s="180"/>
      <c r="J10" s="181"/>
      <c r="L10" s="178"/>
      <c r="M10" s="180"/>
      <c r="N10" s="180"/>
      <c r="O10" s="180"/>
      <c r="P10" s="180"/>
      <c r="R10" s="169"/>
      <c r="T10" s="169"/>
      <c r="V10" s="175" t="str">
        <f>'2 Structure'!C9</f>
        <v>S1</v>
      </c>
    </row>
    <row r="11" spans="1:26" ht="14.4">
      <c r="C11" s="171" t="s">
        <v>222</v>
      </c>
      <c r="D11" s="172" t="s">
        <v>223</v>
      </c>
      <c r="F11" s="173" t="s">
        <v>108</v>
      </c>
      <c r="G11" s="27" t="s">
        <v>21</v>
      </c>
      <c r="H11" s="27" t="s">
        <v>21</v>
      </c>
      <c r="I11" s="15" t="s">
        <v>108</v>
      </c>
      <c r="J11" s="174" t="s">
        <v>21</v>
      </c>
      <c r="L11" s="173" t="s">
        <v>21</v>
      </c>
      <c r="M11" s="15" t="s">
        <v>21</v>
      </c>
      <c r="N11" s="15" t="s">
        <v>21</v>
      </c>
      <c r="O11" s="15" t="s">
        <v>21</v>
      </c>
      <c r="P11" s="15" t="s">
        <v>21</v>
      </c>
      <c r="R11" s="16" t="s">
        <v>21</v>
      </c>
      <c r="T11" s="282" t="s">
        <v>964</v>
      </c>
      <c r="V11" s="175" t="str">
        <f>'2 Structure'!C10</f>
        <v>S2</v>
      </c>
    </row>
    <row r="12" spans="1:26" ht="14.4">
      <c r="C12" s="171" t="s">
        <v>224</v>
      </c>
      <c r="D12" s="172" t="s">
        <v>225</v>
      </c>
      <c r="F12" s="173" t="s">
        <v>116</v>
      </c>
      <c r="G12" s="27" t="s">
        <v>21</v>
      </c>
      <c r="H12" s="27" t="s">
        <v>21</v>
      </c>
      <c r="I12" s="15" t="s">
        <v>116</v>
      </c>
      <c r="J12" s="174" t="s">
        <v>21</v>
      </c>
      <c r="L12" s="173" t="s">
        <v>21</v>
      </c>
      <c r="M12" s="15" t="s">
        <v>21</v>
      </c>
      <c r="N12" s="15" t="s">
        <v>21</v>
      </c>
      <c r="O12" s="15" t="s">
        <v>21</v>
      </c>
      <c r="P12" s="15" t="s">
        <v>21</v>
      </c>
      <c r="R12" s="16" t="s">
        <v>21</v>
      </c>
      <c r="T12" s="16"/>
      <c r="V12" s="175" t="str">
        <f>'2 Structure'!C11</f>
        <v>S3</v>
      </c>
    </row>
    <row r="13" spans="1:26" ht="14.4">
      <c r="C13" s="176"/>
      <c r="D13" s="177" t="s">
        <v>226</v>
      </c>
      <c r="F13" s="178"/>
      <c r="G13" s="179"/>
      <c r="H13" s="179"/>
      <c r="I13" s="180"/>
      <c r="J13" s="181"/>
      <c r="L13" s="178"/>
      <c r="M13" s="180"/>
      <c r="N13" s="180"/>
      <c r="O13" s="180"/>
      <c r="P13" s="180"/>
      <c r="R13" s="182"/>
      <c r="T13" s="182"/>
      <c r="V13" s="175" t="str">
        <f>'2 Structure'!C12</f>
        <v>S4</v>
      </c>
    </row>
    <row r="14" spans="1:26" ht="14.4">
      <c r="C14" s="171" t="s">
        <v>227</v>
      </c>
      <c r="D14" s="172" t="s">
        <v>228</v>
      </c>
      <c r="F14" s="173" t="s">
        <v>116</v>
      </c>
      <c r="G14" s="27" t="s">
        <v>21</v>
      </c>
      <c r="H14" s="27" t="s">
        <v>21</v>
      </c>
      <c r="I14" s="15" t="s">
        <v>120</v>
      </c>
      <c r="J14" s="174" t="s">
        <v>21</v>
      </c>
      <c r="L14" s="173" t="s">
        <v>21</v>
      </c>
      <c r="M14" s="15" t="s">
        <v>21</v>
      </c>
      <c r="N14" s="15" t="s">
        <v>21</v>
      </c>
      <c r="O14" s="15" t="s">
        <v>21</v>
      </c>
      <c r="P14" s="15" t="s">
        <v>21</v>
      </c>
      <c r="R14" s="16" t="s">
        <v>21</v>
      </c>
      <c r="T14" s="16"/>
      <c r="V14" s="175" t="str">
        <f>'2 Structure'!C13</f>
        <v>S5</v>
      </c>
    </row>
    <row r="15" spans="1:26" ht="14.4">
      <c r="C15" s="171" t="s">
        <v>229</v>
      </c>
      <c r="D15" s="172" t="s">
        <v>230</v>
      </c>
      <c r="F15" s="173" t="s">
        <v>116</v>
      </c>
      <c r="G15" s="27" t="s">
        <v>21</v>
      </c>
      <c r="H15" s="27" t="s">
        <v>21</v>
      </c>
      <c r="I15" s="15" t="s">
        <v>120</v>
      </c>
      <c r="J15" s="174" t="s">
        <v>21</v>
      </c>
      <c r="L15" s="173" t="s">
        <v>21</v>
      </c>
      <c r="M15" s="15" t="s">
        <v>21</v>
      </c>
      <c r="N15" s="15" t="s">
        <v>21</v>
      </c>
      <c r="O15" s="15" t="s">
        <v>21</v>
      </c>
      <c r="P15" s="15" t="s">
        <v>21</v>
      </c>
      <c r="R15" s="16" t="s">
        <v>21</v>
      </c>
      <c r="T15" s="16"/>
      <c r="V15" s="175" t="str">
        <f>'2 Structure'!C14</f>
        <v>S6</v>
      </c>
    </row>
    <row r="16" spans="1:26" ht="14.4">
      <c r="C16" s="171" t="s">
        <v>231</v>
      </c>
      <c r="D16" s="172" t="s">
        <v>232</v>
      </c>
      <c r="F16" s="173" t="s">
        <v>116</v>
      </c>
      <c r="G16" s="27" t="s">
        <v>21</v>
      </c>
      <c r="H16" s="27" t="s">
        <v>21</v>
      </c>
      <c r="I16" s="15" t="s">
        <v>116</v>
      </c>
      <c r="J16" s="174" t="s">
        <v>21</v>
      </c>
      <c r="L16" s="173" t="s">
        <v>21</v>
      </c>
      <c r="M16" s="15" t="s">
        <v>21</v>
      </c>
      <c r="N16" s="15" t="s">
        <v>21</v>
      </c>
      <c r="O16" s="15" t="s">
        <v>21</v>
      </c>
      <c r="P16" s="15" t="s">
        <v>21</v>
      </c>
      <c r="R16" s="16" t="s">
        <v>27</v>
      </c>
      <c r="T16" s="282" t="s">
        <v>961</v>
      </c>
      <c r="V16" s="175" t="str">
        <f>'2 Structure'!C15</f>
        <v>S7</v>
      </c>
    </row>
    <row r="17" spans="3:22" ht="14.4">
      <c r="C17" s="171" t="s">
        <v>233</v>
      </c>
      <c r="D17" s="172" t="s">
        <v>234</v>
      </c>
      <c r="F17" s="173" t="s">
        <v>116</v>
      </c>
      <c r="G17" s="27" t="s">
        <v>21</v>
      </c>
      <c r="H17" s="27" t="s">
        <v>21</v>
      </c>
      <c r="I17" s="15" t="s">
        <v>116</v>
      </c>
      <c r="J17" s="174" t="s">
        <v>21</v>
      </c>
      <c r="L17" s="173" t="s">
        <v>21</v>
      </c>
      <c r="M17" s="15" t="s">
        <v>21</v>
      </c>
      <c r="N17" s="15" t="s">
        <v>21</v>
      </c>
      <c r="O17" s="15" t="s">
        <v>21</v>
      </c>
      <c r="P17" s="15" t="s">
        <v>21</v>
      </c>
      <c r="R17" s="16" t="s">
        <v>21</v>
      </c>
      <c r="T17" s="16"/>
      <c r="V17" s="175" t="str">
        <f>'2 Structure'!C16</f>
        <v>S8</v>
      </c>
    </row>
    <row r="18" spans="3:22" ht="14.4">
      <c r="C18" s="171" t="s">
        <v>235</v>
      </c>
      <c r="D18" s="172" t="s">
        <v>236</v>
      </c>
      <c r="F18" s="173" t="s">
        <v>116</v>
      </c>
      <c r="G18" s="27" t="s">
        <v>21</v>
      </c>
      <c r="H18" s="27" t="s">
        <v>21</v>
      </c>
      <c r="I18" s="15" t="s">
        <v>116</v>
      </c>
      <c r="J18" s="174" t="s">
        <v>21</v>
      </c>
      <c r="L18" s="173" t="s">
        <v>21</v>
      </c>
      <c r="M18" s="15" t="s">
        <v>21</v>
      </c>
      <c r="N18" s="15" t="s">
        <v>21</v>
      </c>
      <c r="O18" s="15" t="s">
        <v>21</v>
      </c>
      <c r="P18" s="15" t="s">
        <v>21</v>
      </c>
      <c r="R18" s="16" t="s">
        <v>21</v>
      </c>
      <c r="T18" s="16"/>
    </row>
    <row r="19" spans="3:22" ht="14.4">
      <c r="C19" s="176"/>
      <c r="D19" s="177" t="s">
        <v>237</v>
      </c>
      <c r="F19" s="178"/>
      <c r="G19" s="179"/>
      <c r="H19" s="179"/>
      <c r="I19" s="180"/>
      <c r="J19" s="181"/>
      <c r="L19" s="178"/>
      <c r="M19" s="180"/>
      <c r="N19" s="180"/>
      <c r="O19" s="180"/>
      <c r="P19" s="180"/>
      <c r="R19" s="182"/>
      <c r="T19" s="182"/>
    </row>
    <row r="20" spans="3:22" ht="14.4">
      <c r="C20" s="171" t="s">
        <v>238</v>
      </c>
      <c r="D20" s="172" t="s">
        <v>239</v>
      </c>
      <c r="F20" s="173" t="s">
        <v>116</v>
      </c>
      <c r="G20" s="27" t="s">
        <v>21</v>
      </c>
      <c r="H20" s="27" t="s">
        <v>21</v>
      </c>
      <c r="I20" s="15" t="s">
        <v>116</v>
      </c>
      <c r="J20" s="174" t="s">
        <v>21</v>
      </c>
      <c r="L20" s="173" t="s">
        <v>21</v>
      </c>
      <c r="M20" s="15" t="s">
        <v>21</v>
      </c>
      <c r="N20" s="15" t="s">
        <v>21</v>
      </c>
      <c r="O20" s="15" t="s">
        <v>21</v>
      </c>
      <c r="P20" s="15" t="s">
        <v>21</v>
      </c>
      <c r="R20" s="16" t="s">
        <v>21</v>
      </c>
      <c r="T20" s="16"/>
    </row>
    <row r="21" spans="3:22" ht="15.75" customHeight="1">
      <c r="C21" s="171" t="s">
        <v>240</v>
      </c>
      <c r="D21" s="172" t="s">
        <v>241</v>
      </c>
      <c r="F21" s="173" t="s">
        <v>116</v>
      </c>
      <c r="G21" s="27" t="s">
        <v>21</v>
      </c>
      <c r="H21" s="27" t="s">
        <v>21</v>
      </c>
      <c r="I21" s="15" t="s">
        <v>116</v>
      </c>
      <c r="J21" s="174" t="s">
        <v>21</v>
      </c>
      <c r="L21" s="173" t="s">
        <v>21</v>
      </c>
      <c r="M21" s="15" t="s">
        <v>21</v>
      </c>
      <c r="N21" s="15" t="s">
        <v>21</v>
      </c>
      <c r="O21" s="15" t="s">
        <v>21</v>
      </c>
      <c r="P21" s="15" t="s">
        <v>21</v>
      </c>
      <c r="R21" s="16" t="s">
        <v>21</v>
      </c>
      <c r="T21" s="16"/>
    </row>
    <row r="22" spans="3:22" ht="15.75" customHeight="1">
      <c r="C22" s="171" t="s">
        <v>242</v>
      </c>
      <c r="D22" s="172" t="s">
        <v>243</v>
      </c>
      <c r="F22" s="173" t="s">
        <v>116</v>
      </c>
      <c r="G22" s="27" t="s">
        <v>21</v>
      </c>
      <c r="H22" s="27" t="s">
        <v>21</v>
      </c>
      <c r="I22" s="15" t="s">
        <v>116</v>
      </c>
      <c r="J22" s="174" t="s">
        <v>21</v>
      </c>
      <c r="L22" s="173" t="s">
        <v>21</v>
      </c>
      <c r="M22" s="15" t="s">
        <v>21</v>
      </c>
      <c r="N22" s="15" t="s">
        <v>21</v>
      </c>
      <c r="O22" s="15" t="s">
        <v>21</v>
      </c>
      <c r="P22" s="15" t="s">
        <v>21</v>
      </c>
      <c r="R22" s="16" t="s">
        <v>21</v>
      </c>
      <c r="T22" s="16"/>
    </row>
    <row r="23" spans="3:22" ht="15.75" customHeight="1">
      <c r="C23" s="176"/>
      <c r="D23" s="177" t="s">
        <v>244</v>
      </c>
      <c r="F23" s="178"/>
      <c r="G23" s="179"/>
      <c r="H23" s="179"/>
      <c r="I23" s="180"/>
      <c r="J23" s="181"/>
      <c r="L23" s="178"/>
      <c r="M23" s="180"/>
      <c r="N23" s="180"/>
      <c r="O23" s="180"/>
      <c r="P23" s="180"/>
      <c r="R23" s="182"/>
      <c r="T23" s="182"/>
    </row>
    <row r="24" spans="3:22" ht="15.75" customHeight="1">
      <c r="C24" s="171" t="s">
        <v>245</v>
      </c>
      <c r="D24" s="172" t="s">
        <v>246</v>
      </c>
      <c r="F24" s="173" t="s">
        <v>116</v>
      </c>
      <c r="G24" s="27" t="s">
        <v>21</v>
      </c>
      <c r="H24" s="27" t="s">
        <v>21</v>
      </c>
      <c r="I24" s="15" t="s">
        <v>116</v>
      </c>
      <c r="J24" s="174" t="s">
        <v>21</v>
      </c>
      <c r="L24" s="173" t="s">
        <v>21</v>
      </c>
      <c r="M24" s="15" t="s">
        <v>21</v>
      </c>
      <c r="N24" s="15" t="s">
        <v>21</v>
      </c>
      <c r="O24" s="15" t="s">
        <v>21</v>
      </c>
      <c r="P24" s="15" t="s">
        <v>21</v>
      </c>
      <c r="R24" s="16" t="s">
        <v>21</v>
      </c>
      <c r="T24" s="16"/>
    </row>
    <row r="25" spans="3:22" ht="15.75" customHeight="1">
      <c r="C25" s="171" t="s">
        <v>247</v>
      </c>
      <c r="D25" s="172" t="s">
        <v>248</v>
      </c>
      <c r="F25" s="173" t="s">
        <v>116</v>
      </c>
      <c r="G25" s="27" t="s">
        <v>21</v>
      </c>
      <c r="H25" s="27" t="s">
        <v>21</v>
      </c>
      <c r="I25" s="15" t="s">
        <v>116</v>
      </c>
      <c r="J25" s="174" t="s">
        <v>21</v>
      </c>
      <c r="L25" s="173" t="s">
        <v>21</v>
      </c>
      <c r="M25" s="15" t="s">
        <v>21</v>
      </c>
      <c r="N25" s="15" t="s">
        <v>21</v>
      </c>
      <c r="O25" s="15" t="s">
        <v>21</v>
      </c>
      <c r="P25" s="15" t="s">
        <v>21</v>
      </c>
      <c r="R25" s="16" t="s">
        <v>21</v>
      </c>
      <c r="T25" s="16"/>
    </row>
    <row r="26" spans="3:22" ht="15.75" customHeight="1">
      <c r="C26" s="171" t="s">
        <v>249</v>
      </c>
      <c r="D26" s="172" t="s">
        <v>250</v>
      </c>
      <c r="F26" s="173" t="s">
        <v>116</v>
      </c>
      <c r="G26" s="27" t="s">
        <v>21</v>
      </c>
      <c r="H26" s="27" t="s">
        <v>21</v>
      </c>
      <c r="I26" s="15" t="s">
        <v>116</v>
      </c>
      <c r="J26" s="174" t="s">
        <v>21</v>
      </c>
      <c r="L26" s="173" t="s">
        <v>21</v>
      </c>
      <c r="M26" s="15" t="s">
        <v>21</v>
      </c>
      <c r="N26" s="15" t="s">
        <v>21</v>
      </c>
      <c r="O26" s="15" t="s">
        <v>21</v>
      </c>
      <c r="P26" s="15" t="s">
        <v>21</v>
      </c>
      <c r="R26" s="16" t="s">
        <v>27</v>
      </c>
      <c r="T26" s="16"/>
    </row>
    <row r="27" spans="3:22" ht="15.75" customHeight="1">
      <c r="C27" s="171" t="s">
        <v>251</v>
      </c>
      <c r="D27" s="172" t="s">
        <v>252</v>
      </c>
      <c r="F27" s="173" t="s">
        <v>108</v>
      </c>
      <c r="G27" s="27" t="s">
        <v>21</v>
      </c>
      <c r="H27" s="27" t="s">
        <v>21</v>
      </c>
      <c r="I27" s="15" t="s">
        <v>108</v>
      </c>
      <c r="J27" s="174" t="s">
        <v>21</v>
      </c>
      <c r="L27" s="173" t="s">
        <v>21</v>
      </c>
      <c r="M27" s="15" t="s">
        <v>21</v>
      </c>
      <c r="N27" s="15" t="s">
        <v>21</v>
      </c>
      <c r="O27" s="15" t="s">
        <v>21</v>
      </c>
      <c r="P27" s="15" t="s">
        <v>21</v>
      </c>
      <c r="R27" s="16" t="s">
        <v>27</v>
      </c>
      <c r="T27" s="282" t="s">
        <v>962</v>
      </c>
    </row>
    <row r="28" spans="3:22" ht="15.75" customHeight="1">
      <c r="C28" s="176"/>
      <c r="D28" s="177" t="s">
        <v>253</v>
      </c>
      <c r="F28" s="178"/>
      <c r="G28" s="179"/>
      <c r="H28" s="179"/>
      <c r="I28" s="180"/>
      <c r="J28" s="181"/>
      <c r="L28" s="178"/>
      <c r="M28" s="180"/>
      <c r="N28" s="180"/>
      <c r="O28" s="180"/>
      <c r="P28" s="180"/>
      <c r="R28" s="182"/>
      <c r="T28" s="182"/>
    </row>
    <row r="29" spans="3:22" ht="15.75" customHeight="1">
      <c r="C29" s="171" t="s">
        <v>254</v>
      </c>
      <c r="D29" s="172" t="s">
        <v>255</v>
      </c>
      <c r="F29" s="173" t="s">
        <v>116</v>
      </c>
      <c r="G29" s="27" t="s">
        <v>21</v>
      </c>
      <c r="H29" s="27" t="s">
        <v>21</v>
      </c>
      <c r="I29" s="15" t="s">
        <v>116</v>
      </c>
      <c r="J29" s="174" t="s">
        <v>21</v>
      </c>
      <c r="L29" s="173" t="s">
        <v>21</v>
      </c>
      <c r="M29" s="15" t="s">
        <v>21</v>
      </c>
      <c r="N29" s="15" t="s">
        <v>21</v>
      </c>
      <c r="O29" s="15" t="s">
        <v>21</v>
      </c>
      <c r="P29" s="15" t="s">
        <v>21</v>
      </c>
      <c r="R29" s="16" t="s">
        <v>21</v>
      </c>
      <c r="T29" s="16"/>
    </row>
    <row r="30" spans="3:22" ht="15.75" customHeight="1">
      <c r="C30" s="171" t="s">
        <v>256</v>
      </c>
      <c r="D30" s="172" t="s">
        <v>257</v>
      </c>
      <c r="F30" s="173" t="s">
        <v>116</v>
      </c>
      <c r="G30" s="27" t="s">
        <v>21</v>
      </c>
      <c r="H30" s="27" t="s">
        <v>21</v>
      </c>
      <c r="I30" s="15" t="s">
        <v>116</v>
      </c>
      <c r="J30" s="174" t="s">
        <v>21</v>
      </c>
      <c r="L30" s="173" t="s">
        <v>21</v>
      </c>
      <c r="M30" s="15" t="s">
        <v>21</v>
      </c>
      <c r="N30" s="15" t="s">
        <v>21</v>
      </c>
      <c r="O30" s="15" t="s">
        <v>21</v>
      </c>
      <c r="P30" s="15" t="s">
        <v>21</v>
      </c>
      <c r="R30" s="16" t="s">
        <v>21</v>
      </c>
      <c r="T30" s="16"/>
    </row>
    <row r="31" spans="3:22" ht="15.75" customHeight="1">
      <c r="C31" s="176"/>
      <c r="D31" s="177" t="s">
        <v>258</v>
      </c>
      <c r="F31" s="178"/>
      <c r="G31" s="179"/>
      <c r="H31" s="179"/>
      <c r="I31" s="180"/>
      <c r="J31" s="181"/>
      <c r="L31" s="178"/>
      <c r="M31" s="180"/>
      <c r="N31" s="180"/>
      <c r="O31" s="180"/>
      <c r="P31" s="180"/>
      <c r="R31" s="182"/>
      <c r="T31" s="182"/>
    </row>
    <row r="32" spans="3:22" ht="15.75" customHeight="1">
      <c r="C32" s="171" t="s">
        <v>259</v>
      </c>
      <c r="D32" s="172" t="s">
        <v>260</v>
      </c>
      <c r="F32" s="173" t="s">
        <v>116</v>
      </c>
      <c r="G32" s="27" t="s">
        <v>21</v>
      </c>
      <c r="H32" s="27" t="s">
        <v>21</v>
      </c>
      <c r="I32" s="15" t="s">
        <v>116</v>
      </c>
      <c r="J32" s="174" t="s">
        <v>21</v>
      </c>
      <c r="L32" s="173" t="s">
        <v>21</v>
      </c>
      <c r="M32" s="15" t="s">
        <v>21</v>
      </c>
      <c r="N32" s="15" t="s">
        <v>21</v>
      </c>
      <c r="O32" s="15" t="s">
        <v>21</v>
      </c>
      <c r="P32" s="15" t="s">
        <v>21</v>
      </c>
      <c r="R32" s="16" t="s">
        <v>27</v>
      </c>
      <c r="T32" s="16" t="s">
        <v>969</v>
      </c>
    </row>
    <row r="33" spans="1:26" ht="15.75" customHeight="1">
      <c r="C33" s="171" t="s">
        <v>261</v>
      </c>
      <c r="D33" s="172" t="s">
        <v>262</v>
      </c>
      <c r="F33" s="173" t="s">
        <v>116</v>
      </c>
      <c r="G33" s="27" t="s">
        <v>21</v>
      </c>
      <c r="H33" s="27" t="s">
        <v>21</v>
      </c>
      <c r="I33" s="15" t="s">
        <v>116</v>
      </c>
      <c r="J33" s="174" t="s">
        <v>21</v>
      </c>
      <c r="L33" s="173" t="s">
        <v>21</v>
      </c>
      <c r="M33" s="15" t="s">
        <v>21</v>
      </c>
      <c r="N33" s="15" t="s">
        <v>21</v>
      </c>
      <c r="O33" s="15" t="s">
        <v>21</v>
      </c>
      <c r="P33" s="15" t="s">
        <v>21</v>
      </c>
      <c r="R33" s="16" t="s">
        <v>21</v>
      </c>
      <c r="T33" s="282" t="s">
        <v>965</v>
      </c>
    </row>
    <row r="34" spans="1:26" ht="15.75" customHeight="1">
      <c r="C34" s="176"/>
      <c r="D34" s="177" t="s">
        <v>263</v>
      </c>
      <c r="F34" s="178"/>
      <c r="G34" s="179"/>
      <c r="H34" s="179"/>
      <c r="I34" s="180"/>
      <c r="J34" s="181"/>
      <c r="L34" s="178"/>
      <c r="M34" s="180"/>
      <c r="N34" s="180"/>
      <c r="O34" s="180"/>
      <c r="P34" s="180"/>
      <c r="R34" s="182"/>
      <c r="T34" s="182"/>
    </row>
    <row r="35" spans="1:26" ht="15.75" customHeight="1">
      <c r="C35" s="171" t="s">
        <v>264</v>
      </c>
      <c r="D35" s="172" t="s">
        <v>265</v>
      </c>
      <c r="F35" s="173" t="s">
        <v>116</v>
      </c>
      <c r="G35" s="27" t="s">
        <v>21</v>
      </c>
      <c r="H35" s="27" t="s">
        <v>21</v>
      </c>
      <c r="I35" s="15" t="s">
        <v>116</v>
      </c>
      <c r="J35" s="174" t="s">
        <v>21</v>
      </c>
      <c r="L35" s="173" t="s">
        <v>21</v>
      </c>
      <c r="M35" s="15" t="s">
        <v>21</v>
      </c>
      <c r="N35" s="15" t="s">
        <v>21</v>
      </c>
      <c r="O35" s="15" t="s">
        <v>21</v>
      </c>
      <c r="P35" s="15" t="s">
        <v>21</v>
      </c>
      <c r="R35" s="16" t="s">
        <v>21</v>
      </c>
      <c r="T35" s="16"/>
    </row>
    <row r="36" spans="1:26" ht="15.75" customHeight="1">
      <c r="C36" s="171" t="s">
        <v>266</v>
      </c>
      <c r="D36" s="172" t="s">
        <v>267</v>
      </c>
      <c r="F36" s="173" t="s">
        <v>116</v>
      </c>
      <c r="G36" s="27" t="s">
        <v>21</v>
      </c>
      <c r="H36" s="27" t="s">
        <v>21</v>
      </c>
      <c r="I36" s="15" t="s">
        <v>116</v>
      </c>
      <c r="J36" s="174" t="s">
        <v>21</v>
      </c>
      <c r="L36" s="173" t="s">
        <v>21</v>
      </c>
      <c r="M36" s="15" t="s">
        <v>21</v>
      </c>
      <c r="N36" s="15" t="s">
        <v>21</v>
      </c>
      <c r="O36" s="15" t="s">
        <v>21</v>
      </c>
      <c r="P36" s="15" t="s">
        <v>21</v>
      </c>
      <c r="R36" s="16" t="s">
        <v>21</v>
      </c>
      <c r="T36" s="16"/>
    </row>
    <row r="37" spans="1:26" ht="15.75" customHeight="1">
      <c r="C37" s="171" t="s">
        <v>268</v>
      </c>
      <c r="D37" s="172" t="s">
        <v>269</v>
      </c>
      <c r="F37" s="173" t="s">
        <v>116</v>
      </c>
      <c r="G37" s="27" t="s">
        <v>21</v>
      </c>
      <c r="H37" s="27" t="s">
        <v>21</v>
      </c>
      <c r="I37" s="15" t="s">
        <v>116</v>
      </c>
      <c r="J37" s="174" t="s">
        <v>21</v>
      </c>
      <c r="L37" s="173" t="s">
        <v>21</v>
      </c>
      <c r="M37" s="15" t="s">
        <v>21</v>
      </c>
      <c r="N37" s="15" t="s">
        <v>21</v>
      </c>
      <c r="O37" s="15" t="s">
        <v>21</v>
      </c>
      <c r="P37" s="15" t="s">
        <v>21</v>
      </c>
      <c r="R37" s="16" t="s">
        <v>21</v>
      </c>
      <c r="T37" s="16"/>
    </row>
    <row r="38" spans="1:26" ht="15.75" customHeight="1">
      <c r="C38" s="171" t="s">
        <v>270</v>
      </c>
      <c r="D38" s="172" t="s">
        <v>271</v>
      </c>
      <c r="F38" s="173" t="s">
        <v>113</v>
      </c>
      <c r="G38" s="27" t="s">
        <v>21</v>
      </c>
      <c r="H38" s="27" t="s">
        <v>21</v>
      </c>
      <c r="I38" s="15" t="s">
        <v>113</v>
      </c>
      <c r="J38" s="174" t="s">
        <v>21</v>
      </c>
      <c r="L38" s="173" t="s">
        <v>21</v>
      </c>
      <c r="M38" s="15" t="s">
        <v>21</v>
      </c>
      <c r="N38" s="15" t="s">
        <v>21</v>
      </c>
      <c r="O38" s="15" t="s">
        <v>21</v>
      </c>
      <c r="P38" s="15" t="s">
        <v>21</v>
      </c>
      <c r="R38" s="16" t="s">
        <v>21</v>
      </c>
      <c r="T38" s="16"/>
    </row>
    <row r="39" spans="1:26" ht="15.75" customHeight="1">
      <c r="C39" s="171" t="s">
        <v>272</v>
      </c>
      <c r="D39" s="172" t="s">
        <v>273</v>
      </c>
      <c r="F39" s="173" t="s">
        <v>108</v>
      </c>
      <c r="G39" s="27" t="s">
        <v>21</v>
      </c>
      <c r="H39" s="27" t="s">
        <v>21</v>
      </c>
      <c r="I39" s="15" t="s">
        <v>108</v>
      </c>
      <c r="J39" s="174" t="s">
        <v>21</v>
      </c>
      <c r="L39" s="173" t="s">
        <v>21</v>
      </c>
      <c r="M39" s="15" t="s">
        <v>21</v>
      </c>
      <c r="N39" s="15" t="s">
        <v>21</v>
      </c>
      <c r="O39" s="15" t="s">
        <v>21</v>
      </c>
      <c r="P39" s="15" t="s">
        <v>21</v>
      </c>
      <c r="R39" s="16" t="s">
        <v>27</v>
      </c>
      <c r="T39" s="282" t="s">
        <v>967</v>
      </c>
    </row>
    <row r="40" spans="1:26" ht="15.75" customHeight="1">
      <c r="C40" s="176"/>
      <c r="D40" s="177" t="s">
        <v>274</v>
      </c>
      <c r="F40" s="178"/>
      <c r="G40" s="179"/>
      <c r="H40" s="179"/>
      <c r="I40" s="180"/>
      <c r="J40" s="181"/>
      <c r="L40" s="178"/>
      <c r="M40" s="180"/>
      <c r="N40" s="180"/>
      <c r="O40" s="180"/>
      <c r="P40" s="180"/>
      <c r="R40" s="182"/>
      <c r="T40" s="182"/>
    </row>
    <row r="41" spans="1:26" ht="15.75" customHeight="1">
      <c r="C41" s="183" t="s">
        <v>275</v>
      </c>
      <c r="D41" s="184" t="s">
        <v>274</v>
      </c>
      <c r="F41" s="185" t="s">
        <v>108</v>
      </c>
      <c r="G41" s="28" t="s">
        <v>21</v>
      </c>
      <c r="H41" s="28" t="s">
        <v>21</v>
      </c>
      <c r="I41" s="19" t="s">
        <v>108</v>
      </c>
      <c r="J41" s="186" t="s">
        <v>21</v>
      </c>
      <c r="L41" s="185" t="s">
        <v>21</v>
      </c>
      <c r="M41" s="19" t="s">
        <v>21</v>
      </c>
      <c r="N41" s="19" t="s">
        <v>21</v>
      </c>
      <c r="O41" s="19" t="s">
        <v>21</v>
      </c>
      <c r="P41" s="19" t="s">
        <v>21</v>
      </c>
      <c r="R41" s="20" t="s">
        <v>21</v>
      </c>
      <c r="T41" s="285" t="s">
        <v>966</v>
      </c>
    </row>
    <row r="42" spans="1:26" ht="15.75" hidden="1"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hidden="1" customHeight="1"/>
    <row r="44" spans="1:26" ht="15.75" hidden="1" customHeight="1"/>
    <row r="45" spans="1:26" ht="15.75" hidden="1" customHeight="1">
      <c r="C45" s="187" t="s">
        <v>276</v>
      </c>
      <c r="D45" s="188" t="s">
        <v>277</v>
      </c>
      <c r="F45" s="189" t="s">
        <v>278</v>
      </c>
      <c r="L45" s="189" t="s">
        <v>279</v>
      </c>
      <c r="R45" s="190" t="s">
        <v>280</v>
      </c>
      <c r="T45" s="191" t="s">
        <v>104</v>
      </c>
    </row>
    <row r="46" spans="1:26" ht="15.75" hidden="1" customHeight="1">
      <c r="C46" s="171" t="s">
        <v>281</v>
      </c>
      <c r="D46" s="192" t="s">
        <v>282</v>
      </c>
      <c r="F46" s="16" t="s">
        <v>21</v>
      </c>
      <c r="L46" s="16" t="s">
        <v>21</v>
      </c>
      <c r="R46" s="16" t="s">
        <v>21</v>
      </c>
      <c r="T46" s="16"/>
    </row>
    <row r="47" spans="1:26" ht="15.75" hidden="1" customHeight="1">
      <c r="C47" s="171" t="s">
        <v>283</v>
      </c>
      <c r="D47" s="192" t="s">
        <v>284</v>
      </c>
      <c r="F47" s="16" t="s">
        <v>21</v>
      </c>
      <c r="L47" s="16" t="s">
        <v>21</v>
      </c>
      <c r="R47" s="16" t="s">
        <v>21</v>
      </c>
      <c r="T47" s="16"/>
    </row>
    <row r="48" spans="1:26" ht="15.75" hidden="1" customHeight="1">
      <c r="C48" s="171" t="s">
        <v>285</v>
      </c>
      <c r="D48" s="192" t="s">
        <v>286</v>
      </c>
      <c r="F48" s="16" t="s">
        <v>21</v>
      </c>
      <c r="L48" s="16" t="s">
        <v>21</v>
      </c>
      <c r="R48" s="16" t="s">
        <v>21</v>
      </c>
      <c r="T48" s="16"/>
    </row>
    <row r="49" spans="1:26" ht="15.75" hidden="1" customHeight="1">
      <c r="C49" s="171" t="s">
        <v>287</v>
      </c>
      <c r="D49" s="192" t="s">
        <v>288</v>
      </c>
      <c r="F49" s="16" t="s">
        <v>21</v>
      </c>
      <c r="L49" s="16" t="s">
        <v>21</v>
      </c>
      <c r="R49" s="16" t="s">
        <v>21</v>
      </c>
      <c r="T49" s="16"/>
    </row>
    <row r="50" spans="1:26" ht="15.75" hidden="1" customHeight="1">
      <c r="C50" s="171" t="s">
        <v>289</v>
      </c>
      <c r="D50" s="192" t="s">
        <v>290</v>
      </c>
      <c r="F50" s="16" t="s">
        <v>21</v>
      </c>
      <c r="L50" s="16" t="s">
        <v>21</v>
      </c>
      <c r="R50" s="16" t="s">
        <v>21</v>
      </c>
      <c r="T50" s="16"/>
    </row>
    <row r="51" spans="1:26" ht="15.75" hidden="1" customHeight="1">
      <c r="C51" s="171" t="s">
        <v>291</v>
      </c>
      <c r="D51" s="192" t="s">
        <v>292</v>
      </c>
      <c r="F51" s="16" t="s">
        <v>21</v>
      </c>
      <c r="L51" s="16" t="s">
        <v>21</v>
      </c>
      <c r="R51" s="16" t="s">
        <v>21</v>
      </c>
      <c r="T51" s="16"/>
    </row>
    <row r="52" spans="1:26" ht="15.75" hidden="1" customHeight="1">
      <c r="C52" s="171" t="s">
        <v>293</v>
      </c>
      <c r="D52" s="192" t="s">
        <v>294</v>
      </c>
      <c r="F52" s="16" t="s">
        <v>21</v>
      </c>
      <c r="L52" s="16" t="s">
        <v>21</v>
      </c>
      <c r="R52" s="16" t="s">
        <v>21</v>
      </c>
      <c r="T52" s="16"/>
    </row>
    <row r="53" spans="1:26" ht="15.75" hidden="1" customHeight="1">
      <c r="C53" s="171" t="s">
        <v>295</v>
      </c>
      <c r="D53" s="192" t="s">
        <v>296</v>
      </c>
      <c r="F53" s="16" t="s">
        <v>21</v>
      </c>
      <c r="L53" s="16" t="s">
        <v>21</v>
      </c>
      <c r="R53" s="16" t="s">
        <v>21</v>
      </c>
      <c r="T53" s="16"/>
    </row>
    <row r="54" spans="1:26" ht="15.75" hidden="1" customHeight="1">
      <c r="C54" s="171" t="s">
        <v>297</v>
      </c>
      <c r="D54" s="192" t="s">
        <v>298</v>
      </c>
      <c r="F54" s="16" t="s">
        <v>21</v>
      </c>
      <c r="L54" s="16" t="s">
        <v>21</v>
      </c>
      <c r="R54" s="16" t="s">
        <v>21</v>
      </c>
      <c r="T54" s="16"/>
    </row>
    <row r="55" spans="1:26" ht="15.75" hidden="1" customHeight="1">
      <c r="C55" s="183" t="s">
        <v>299</v>
      </c>
      <c r="D55" s="193" t="s">
        <v>300</v>
      </c>
      <c r="F55" s="20" t="s">
        <v>21</v>
      </c>
      <c r="L55" s="20" t="s">
        <v>21</v>
      </c>
      <c r="R55" s="20" t="s">
        <v>21</v>
      </c>
      <c r="T55" s="20"/>
    </row>
    <row r="56" spans="1:26" ht="15.75" hidden="1" customHeight="1"/>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row r="59" spans="1:26" ht="15.75" customHeight="1"/>
    <row r="60" spans="1:26" ht="15.75" customHeight="1"/>
    <row r="61" spans="1:26" ht="15.75" customHeight="1"/>
    <row r="62" spans="1:26" ht="15.75" customHeight="1"/>
    <row r="63" spans="1:26" ht="15.75" customHeight="1"/>
    <row r="64" spans="1: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T5:T6"/>
    <mergeCell ref="C5:C6"/>
    <mergeCell ref="D5:D6"/>
    <mergeCell ref="F5:J5"/>
    <mergeCell ref="L5:P5"/>
    <mergeCell ref="R5:R6"/>
  </mergeCells>
  <dataValidations count="5">
    <dataValidation type="list" allowBlank="1" showErrorMessage="1" sqref="F46:F55" xr:uid="{00000000-0002-0000-0400-000000000000}">
      <formula1>V$8:V$17</formula1>
    </dataValidation>
    <dataValidation type="list" allowBlank="1" showErrorMessage="1" sqref="F9:J9 L9:P9 F11:J12 L11:P12 F14:J18 L14:P18 F20:J22 L20:P22 F24:J27 L24:P27 F29:J30 L29:P30 F32:J33 L32:P33 F35:J39 L35:P39 F41:J41 L41:P41" xr:uid="{00000000-0002-0000-0400-000001000000}">
      <formula1>$V$8:$V$17</formula1>
    </dataValidation>
    <dataValidation type="list" allowBlank="1" showErrorMessage="1" sqref="L46:L55" xr:uid="{00000000-0002-0000-0400-000002000000}">
      <formula1>V$8:V$17</formula1>
    </dataValidation>
    <dataValidation type="list" allowBlank="1" showErrorMessage="1" sqref="R9 R11:R12 R14:R18 R20:R22 R24:R27 R29:R30 R32:R33 R35:R39 R46:R54" xr:uid="{00000000-0002-0000-0400-000003000000}">
      <formula1>"…,Yes,No,Partially/Mixed/Other"</formula1>
    </dataValidation>
    <dataValidation type="list" allowBlank="1" showErrorMessage="1" sqref="R41 R55" xr:uid="{00000000-0002-0000-0400-000004000000}">
      <formula1>"Yes,Partial,No,Other"</formula1>
    </dataValidation>
  </dataValidation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41796875" defaultRowHeight="15" customHeight="1"/>
  <cols>
    <col min="1" max="2" width="2.41796875" customWidth="1"/>
    <col min="3" max="3" width="7.41796875" customWidth="1"/>
    <col min="4" max="4" width="54.68359375" customWidth="1"/>
    <col min="5" max="5" width="3.83984375" customWidth="1"/>
    <col min="6" max="6" width="14.26171875" customWidth="1"/>
    <col min="7" max="7" width="2" customWidth="1"/>
    <col min="8" max="8" width="14.26171875" customWidth="1"/>
    <col min="9" max="9" width="2.68359375" customWidth="1"/>
    <col min="10" max="10" width="13.68359375" customWidth="1"/>
    <col min="11" max="11" width="2.68359375" customWidth="1"/>
    <col min="12" max="12" width="14.26171875" customWidth="1"/>
    <col min="13" max="13" width="2.68359375" customWidth="1"/>
    <col min="14" max="14" width="14" customWidth="1"/>
    <col min="15" max="15" width="2.68359375" customWidth="1"/>
    <col min="16" max="16" width="43.83984375" customWidth="1"/>
    <col min="17" max="17" width="9" customWidth="1"/>
    <col min="18" max="18" width="23.83984375" hidden="1" customWidth="1"/>
    <col min="19" max="26" width="9.15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1"/>
      <c r="D2" s="2" t="s">
        <v>207</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5" spans="1:26" ht="13.5" customHeight="1">
      <c r="C5" s="291" t="s">
        <v>208</v>
      </c>
      <c r="D5" s="293" t="s">
        <v>301</v>
      </c>
      <c r="F5" s="298" t="s">
        <v>302</v>
      </c>
      <c r="H5" s="299" t="s">
        <v>303</v>
      </c>
      <c r="J5" s="299" t="s">
        <v>304</v>
      </c>
      <c r="L5" s="299" t="s">
        <v>305</v>
      </c>
      <c r="N5" s="298" t="s">
        <v>306</v>
      </c>
      <c r="P5" s="289" t="s">
        <v>104</v>
      </c>
      <c r="S5" s="194"/>
    </row>
    <row r="6" spans="1:26" ht="13.5" customHeight="1">
      <c r="C6" s="292"/>
      <c r="D6" s="290"/>
      <c r="E6" s="35"/>
      <c r="F6" s="290"/>
      <c r="G6" s="35"/>
      <c r="H6" s="290"/>
      <c r="I6" s="35"/>
      <c r="J6" s="290"/>
      <c r="K6" s="35"/>
      <c r="L6" s="290"/>
      <c r="M6" s="35"/>
      <c r="N6" s="290"/>
      <c r="O6" s="35"/>
      <c r="P6" s="290"/>
      <c r="S6" s="21"/>
    </row>
    <row r="7" spans="1:26" ht="14.25" customHeight="1"/>
    <row r="8" spans="1:26" ht="14.4">
      <c r="C8" s="163"/>
      <c r="D8" s="164" t="s">
        <v>218</v>
      </c>
      <c r="F8" s="169"/>
      <c r="H8" s="169"/>
      <c r="J8" s="169"/>
      <c r="L8" s="169"/>
      <c r="N8" s="169"/>
      <c r="P8" s="169"/>
      <c r="R8" s="170" t="s">
        <v>21</v>
      </c>
    </row>
    <row r="9" spans="1:26" ht="14.4">
      <c r="C9" s="171" t="s">
        <v>219</v>
      </c>
      <c r="D9" s="172" t="s">
        <v>220</v>
      </c>
      <c r="F9" s="16" t="s">
        <v>21</v>
      </c>
      <c r="H9" s="16" t="s">
        <v>21</v>
      </c>
      <c r="J9" s="16" t="s">
        <v>21</v>
      </c>
      <c r="L9" s="16" t="s">
        <v>21</v>
      </c>
      <c r="N9" s="16" t="s">
        <v>21</v>
      </c>
      <c r="P9" s="16"/>
      <c r="R9" s="175" t="str">
        <f>'2 Structure'!C7</f>
        <v>C</v>
      </c>
    </row>
    <row r="10" spans="1:26" ht="14.4">
      <c r="C10" s="176"/>
      <c r="D10" s="177" t="s">
        <v>221</v>
      </c>
      <c r="F10" s="169"/>
      <c r="H10" s="169"/>
      <c r="J10" s="169"/>
      <c r="L10" s="169"/>
      <c r="N10" s="169"/>
      <c r="P10" s="169"/>
      <c r="R10" s="175" t="str">
        <f>'2 Structure'!C9</f>
        <v>S1</v>
      </c>
    </row>
    <row r="11" spans="1:26" ht="14.4">
      <c r="C11" s="171" t="s">
        <v>222</v>
      </c>
      <c r="D11" s="172" t="s">
        <v>223</v>
      </c>
      <c r="F11" s="16" t="s">
        <v>21</v>
      </c>
      <c r="H11" s="16" t="s">
        <v>21</v>
      </c>
      <c r="J11" s="16" t="s">
        <v>21</v>
      </c>
      <c r="L11" s="16" t="s">
        <v>21</v>
      </c>
      <c r="N11" s="16" t="s">
        <v>21</v>
      </c>
      <c r="P11" s="16"/>
      <c r="R11" s="175" t="str">
        <f>'2 Structure'!C10</f>
        <v>S2</v>
      </c>
    </row>
    <row r="12" spans="1:26" ht="14.4">
      <c r="C12" s="171" t="s">
        <v>224</v>
      </c>
      <c r="D12" s="172" t="s">
        <v>225</v>
      </c>
      <c r="F12" s="16" t="s">
        <v>21</v>
      </c>
      <c r="H12" s="16" t="s">
        <v>21</v>
      </c>
      <c r="J12" s="16" t="s">
        <v>21</v>
      </c>
      <c r="L12" s="16" t="s">
        <v>21</v>
      </c>
      <c r="N12" s="16" t="s">
        <v>21</v>
      </c>
      <c r="P12" s="16"/>
      <c r="R12" s="175" t="str">
        <f>'2 Structure'!C11</f>
        <v>S3</v>
      </c>
    </row>
    <row r="13" spans="1:26" ht="14.4">
      <c r="C13" s="176"/>
      <c r="D13" s="177" t="s">
        <v>226</v>
      </c>
      <c r="F13" s="182"/>
      <c r="H13" s="182"/>
      <c r="J13" s="182"/>
      <c r="L13" s="182"/>
      <c r="N13" s="182"/>
      <c r="P13" s="182"/>
      <c r="R13" s="175" t="str">
        <f>'2 Structure'!C12</f>
        <v>S4</v>
      </c>
    </row>
    <row r="14" spans="1:26" ht="14.4">
      <c r="C14" s="171" t="s">
        <v>227</v>
      </c>
      <c r="D14" s="172" t="s">
        <v>228</v>
      </c>
      <c r="F14" s="16" t="s">
        <v>21</v>
      </c>
      <c r="H14" s="16" t="s">
        <v>21</v>
      </c>
      <c r="J14" s="16" t="s">
        <v>21</v>
      </c>
      <c r="L14" s="16" t="s">
        <v>21</v>
      </c>
      <c r="N14" s="16" t="s">
        <v>21</v>
      </c>
      <c r="P14" s="16"/>
      <c r="R14" s="175" t="str">
        <f>'2 Structure'!C13</f>
        <v>S5</v>
      </c>
    </row>
    <row r="15" spans="1:26" ht="14.4">
      <c r="C15" s="171" t="s">
        <v>229</v>
      </c>
      <c r="D15" s="172" t="s">
        <v>230</v>
      </c>
      <c r="F15" s="16" t="s">
        <v>21</v>
      </c>
      <c r="H15" s="16" t="s">
        <v>21</v>
      </c>
      <c r="J15" s="16" t="s">
        <v>21</v>
      </c>
      <c r="L15" s="16" t="s">
        <v>21</v>
      </c>
      <c r="N15" s="16" t="s">
        <v>21</v>
      </c>
      <c r="P15" s="16"/>
      <c r="R15" s="175" t="str">
        <f>'2 Structure'!C14</f>
        <v>S6</v>
      </c>
    </row>
    <row r="16" spans="1:26" ht="14.4">
      <c r="C16" s="171" t="s">
        <v>231</v>
      </c>
      <c r="D16" s="172" t="s">
        <v>232</v>
      </c>
      <c r="F16" s="16" t="s">
        <v>21</v>
      </c>
      <c r="H16" s="16" t="s">
        <v>21</v>
      </c>
      <c r="J16" s="16" t="s">
        <v>21</v>
      </c>
      <c r="L16" s="16" t="s">
        <v>21</v>
      </c>
      <c r="N16" s="16" t="s">
        <v>21</v>
      </c>
      <c r="P16" s="16"/>
    </row>
    <row r="17" spans="3:16" ht="14.4">
      <c r="C17" s="171" t="s">
        <v>233</v>
      </c>
      <c r="D17" s="172" t="s">
        <v>234</v>
      </c>
      <c r="F17" s="16" t="s">
        <v>21</v>
      </c>
      <c r="H17" s="16" t="s">
        <v>21</v>
      </c>
      <c r="J17" s="16" t="s">
        <v>21</v>
      </c>
      <c r="L17" s="16" t="s">
        <v>21</v>
      </c>
      <c r="N17" s="16" t="s">
        <v>21</v>
      </c>
      <c r="P17" s="16"/>
    </row>
    <row r="18" spans="3:16" ht="14.4">
      <c r="C18" s="171" t="s">
        <v>235</v>
      </c>
      <c r="D18" s="172" t="s">
        <v>236</v>
      </c>
      <c r="F18" s="16" t="s">
        <v>21</v>
      </c>
      <c r="H18" s="16" t="s">
        <v>21</v>
      </c>
      <c r="J18" s="16" t="s">
        <v>21</v>
      </c>
      <c r="L18" s="16" t="s">
        <v>21</v>
      </c>
      <c r="N18" s="16" t="s">
        <v>21</v>
      </c>
      <c r="P18" s="16"/>
    </row>
    <row r="19" spans="3:16" ht="14.4">
      <c r="C19" s="176"/>
      <c r="D19" s="177" t="s">
        <v>237</v>
      </c>
      <c r="F19" s="182"/>
      <c r="H19" s="182"/>
      <c r="J19" s="182"/>
      <c r="L19" s="182"/>
      <c r="N19" s="182"/>
      <c r="P19" s="182"/>
    </row>
    <row r="20" spans="3:16" ht="14.4">
      <c r="C20" s="171" t="s">
        <v>238</v>
      </c>
      <c r="D20" s="172" t="s">
        <v>239</v>
      </c>
      <c r="F20" s="16" t="s">
        <v>21</v>
      </c>
      <c r="H20" s="16" t="s">
        <v>21</v>
      </c>
      <c r="J20" s="16" t="s">
        <v>21</v>
      </c>
      <c r="L20" s="16" t="s">
        <v>21</v>
      </c>
      <c r="N20" s="16" t="s">
        <v>21</v>
      </c>
      <c r="P20" s="16"/>
    </row>
    <row r="21" spans="3:16" ht="15.75" customHeight="1">
      <c r="C21" s="171" t="s">
        <v>240</v>
      </c>
      <c r="D21" s="172" t="s">
        <v>241</v>
      </c>
      <c r="F21" s="16" t="s">
        <v>21</v>
      </c>
      <c r="H21" s="16" t="s">
        <v>21</v>
      </c>
      <c r="J21" s="16" t="s">
        <v>21</v>
      </c>
      <c r="L21" s="16" t="s">
        <v>21</v>
      </c>
      <c r="N21" s="16" t="s">
        <v>21</v>
      </c>
      <c r="P21" s="16"/>
    </row>
    <row r="22" spans="3:16" ht="15.75" customHeight="1">
      <c r="C22" s="171" t="s">
        <v>242</v>
      </c>
      <c r="D22" s="172" t="s">
        <v>243</v>
      </c>
      <c r="F22" s="16" t="s">
        <v>21</v>
      </c>
      <c r="H22" s="16" t="s">
        <v>21</v>
      </c>
      <c r="J22" s="16" t="s">
        <v>21</v>
      </c>
      <c r="L22" s="16" t="s">
        <v>21</v>
      </c>
      <c r="N22" s="16" t="s">
        <v>21</v>
      </c>
      <c r="P22" s="16"/>
    </row>
    <row r="23" spans="3:16" ht="15.75" customHeight="1">
      <c r="C23" s="176"/>
      <c r="D23" s="177" t="s">
        <v>244</v>
      </c>
      <c r="F23" s="182"/>
      <c r="H23" s="182"/>
      <c r="J23" s="182"/>
      <c r="L23" s="182"/>
      <c r="N23" s="182"/>
      <c r="P23" s="182"/>
    </row>
    <row r="24" spans="3:16" ht="15.75" customHeight="1">
      <c r="C24" s="171" t="s">
        <v>245</v>
      </c>
      <c r="D24" s="172" t="s">
        <v>246</v>
      </c>
      <c r="F24" s="16" t="s">
        <v>21</v>
      </c>
      <c r="H24" s="16" t="s">
        <v>21</v>
      </c>
      <c r="J24" s="16" t="s">
        <v>21</v>
      </c>
      <c r="L24" s="16" t="s">
        <v>21</v>
      </c>
      <c r="N24" s="16" t="s">
        <v>21</v>
      </c>
      <c r="P24" s="16"/>
    </row>
    <row r="25" spans="3:16" ht="15.75" customHeight="1">
      <c r="C25" s="171" t="s">
        <v>247</v>
      </c>
      <c r="D25" s="172" t="s">
        <v>248</v>
      </c>
      <c r="F25" s="16" t="s">
        <v>21</v>
      </c>
      <c r="H25" s="16" t="s">
        <v>21</v>
      </c>
      <c r="J25" s="16" t="s">
        <v>21</v>
      </c>
      <c r="L25" s="16" t="s">
        <v>21</v>
      </c>
      <c r="N25" s="16" t="s">
        <v>21</v>
      </c>
      <c r="P25" s="16"/>
    </row>
    <row r="26" spans="3:16" ht="15.75" customHeight="1">
      <c r="C26" s="171" t="s">
        <v>249</v>
      </c>
      <c r="D26" s="172" t="s">
        <v>250</v>
      </c>
      <c r="F26" s="16" t="s">
        <v>21</v>
      </c>
      <c r="H26" s="16" t="s">
        <v>21</v>
      </c>
      <c r="J26" s="16" t="s">
        <v>21</v>
      </c>
      <c r="L26" s="16" t="s">
        <v>21</v>
      </c>
      <c r="N26" s="16" t="s">
        <v>21</v>
      </c>
      <c r="P26" s="16"/>
    </row>
    <row r="27" spans="3:16" ht="15.75" customHeight="1">
      <c r="C27" s="171" t="s">
        <v>251</v>
      </c>
      <c r="D27" s="172" t="s">
        <v>252</v>
      </c>
      <c r="F27" s="16" t="s">
        <v>21</v>
      </c>
      <c r="H27" s="16" t="s">
        <v>21</v>
      </c>
      <c r="J27" s="16" t="s">
        <v>21</v>
      </c>
      <c r="L27" s="16" t="s">
        <v>21</v>
      </c>
      <c r="N27" s="16" t="s">
        <v>21</v>
      </c>
      <c r="P27" s="16"/>
    </row>
    <row r="28" spans="3:16" ht="15.75" customHeight="1">
      <c r="C28" s="176"/>
      <c r="D28" s="177" t="s">
        <v>253</v>
      </c>
      <c r="F28" s="182"/>
      <c r="H28" s="182"/>
      <c r="J28" s="182"/>
      <c r="L28" s="182"/>
      <c r="N28" s="182"/>
      <c r="P28" s="182"/>
    </row>
    <row r="29" spans="3:16" ht="15.75" customHeight="1">
      <c r="C29" s="171" t="s">
        <v>254</v>
      </c>
      <c r="D29" s="172" t="s">
        <v>255</v>
      </c>
      <c r="F29" s="16" t="s">
        <v>21</v>
      </c>
      <c r="H29" s="16" t="s">
        <v>21</v>
      </c>
      <c r="J29" s="16" t="s">
        <v>21</v>
      </c>
      <c r="L29" s="16" t="s">
        <v>21</v>
      </c>
      <c r="N29" s="16" t="s">
        <v>21</v>
      </c>
      <c r="P29" s="16"/>
    </row>
    <row r="30" spans="3:16" ht="15.75" customHeight="1">
      <c r="C30" s="171" t="s">
        <v>256</v>
      </c>
      <c r="D30" s="172" t="s">
        <v>257</v>
      </c>
      <c r="F30" s="16" t="s">
        <v>21</v>
      </c>
      <c r="H30" s="16" t="s">
        <v>21</v>
      </c>
      <c r="J30" s="16" t="s">
        <v>21</v>
      </c>
      <c r="L30" s="16" t="s">
        <v>21</v>
      </c>
      <c r="N30" s="16" t="s">
        <v>21</v>
      </c>
      <c r="P30" s="16"/>
    </row>
    <row r="31" spans="3:16" ht="15.75" customHeight="1">
      <c r="C31" s="176"/>
      <c r="D31" s="177" t="s">
        <v>258</v>
      </c>
      <c r="F31" s="182"/>
      <c r="H31" s="182"/>
      <c r="J31" s="182"/>
      <c r="L31" s="182"/>
      <c r="N31" s="182"/>
      <c r="P31" s="182"/>
    </row>
    <row r="32" spans="3:16" ht="15.75" customHeight="1">
      <c r="C32" s="171" t="s">
        <v>259</v>
      </c>
      <c r="D32" s="172" t="s">
        <v>260</v>
      </c>
      <c r="F32" s="16" t="s">
        <v>21</v>
      </c>
      <c r="H32" s="16" t="s">
        <v>21</v>
      </c>
      <c r="J32" s="16" t="s">
        <v>21</v>
      </c>
      <c r="L32" s="16" t="s">
        <v>21</v>
      </c>
      <c r="N32" s="16" t="s">
        <v>21</v>
      </c>
      <c r="P32" s="16"/>
    </row>
    <row r="33" spans="1:26" ht="15.75" customHeight="1">
      <c r="C33" s="171" t="s">
        <v>261</v>
      </c>
      <c r="D33" s="172" t="s">
        <v>262</v>
      </c>
      <c r="F33" s="16" t="s">
        <v>21</v>
      </c>
      <c r="H33" s="16" t="s">
        <v>21</v>
      </c>
      <c r="J33" s="16" t="s">
        <v>21</v>
      </c>
      <c r="L33" s="16" t="s">
        <v>21</v>
      </c>
      <c r="N33" s="16" t="s">
        <v>21</v>
      </c>
      <c r="P33" s="16"/>
    </row>
    <row r="34" spans="1:26" ht="15.75" customHeight="1">
      <c r="C34" s="176"/>
      <c r="D34" s="177" t="s">
        <v>263</v>
      </c>
      <c r="F34" s="182"/>
      <c r="H34" s="182"/>
      <c r="J34" s="182"/>
      <c r="L34" s="182"/>
      <c r="N34" s="182"/>
      <c r="P34" s="182"/>
    </row>
    <row r="35" spans="1:26" ht="15.75" customHeight="1">
      <c r="C35" s="171" t="s">
        <v>264</v>
      </c>
      <c r="D35" s="172" t="s">
        <v>265</v>
      </c>
      <c r="F35" s="16" t="s">
        <v>21</v>
      </c>
      <c r="H35" s="16" t="s">
        <v>21</v>
      </c>
      <c r="J35" s="16" t="s">
        <v>21</v>
      </c>
      <c r="L35" s="16" t="s">
        <v>21</v>
      </c>
      <c r="N35" s="16" t="s">
        <v>21</v>
      </c>
      <c r="P35" s="16"/>
    </row>
    <row r="36" spans="1:26" ht="15.75" customHeight="1">
      <c r="C36" s="171" t="s">
        <v>266</v>
      </c>
      <c r="D36" s="172" t="s">
        <v>267</v>
      </c>
      <c r="F36" s="16" t="s">
        <v>21</v>
      </c>
      <c r="H36" s="16" t="s">
        <v>21</v>
      </c>
      <c r="J36" s="16" t="s">
        <v>21</v>
      </c>
      <c r="L36" s="16" t="s">
        <v>21</v>
      </c>
      <c r="N36" s="16" t="s">
        <v>21</v>
      </c>
      <c r="P36" s="16"/>
    </row>
    <row r="37" spans="1:26" ht="15.75" customHeight="1">
      <c r="C37" s="171" t="s">
        <v>268</v>
      </c>
      <c r="D37" s="172" t="s">
        <v>269</v>
      </c>
      <c r="F37" s="16" t="s">
        <v>21</v>
      </c>
      <c r="H37" s="16" t="s">
        <v>21</v>
      </c>
      <c r="J37" s="16" t="s">
        <v>21</v>
      </c>
      <c r="L37" s="16" t="s">
        <v>21</v>
      </c>
      <c r="N37" s="16" t="s">
        <v>21</v>
      </c>
      <c r="P37" s="16"/>
    </row>
    <row r="38" spans="1:26" ht="15.75" customHeight="1">
      <c r="C38" s="171" t="s">
        <v>270</v>
      </c>
      <c r="D38" s="172" t="s">
        <v>271</v>
      </c>
      <c r="F38" s="16" t="s">
        <v>21</v>
      </c>
      <c r="H38" s="16" t="s">
        <v>21</v>
      </c>
      <c r="J38" s="16" t="s">
        <v>21</v>
      </c>
      <c r="L38" s="16" t="s">
        <v>21</v>
      </c>
      <c r="N38" s="16" t="s">
        <v>21</v>
      </c>
      <c r="P38" s="16"/>
    </row>
    <row r="39" spans="1:26" ht="15.75" customHeight="1">
      <c r="C39" s="171" t="s">
        <v>272</v>
      </c>
      <c r="D39" s="172" t="s">
        <v>273</v>
      </c>
      <c r="F39" s="16" t="s">
        <v>21</v>
      </c>
      <c r="H39" s="16" t="s">
        <v>21</v>
      </c>
      <c r="J39" s="16" t="s">
        <v>21</v>
      </c>
      <c r="L39" s="16" t="s">
        <v>21</v>
      </c>
      <c r="N39" s="16" t="s">
        <v>21</v>
      </c>
      <c r="P39" s="16"/>
    </row>
    <row r="40" spans="1:26" ht="15.75" customHeight="1">
      <c r="C40" s="176"/>
      <c r="D40" s="177" t="s">
        <v>274</v>
      </c>
      <c r="F40" s="182"/>
      <c r="H40" s="182"/>
      <c r="J40" s="182"/>
      <c r="L40" s="182"/>
      <c r="N40" s="182"/>
      <c r="P40" s="182"/>
    </row>
    <row r="41" spans="1:26" ht="15.75" customHeight="1">
      <c r="C41" s="183" t="s">
        <v>275</v>
      </c>
      <c r="D41" s="184" t="s">
        <v>274</v>
      </c>
      <c r="F41" s="16" t="s">
        <v>21</v>
      </c>
      <c r="H41" s="16" t="s">
        <v>21</v>
      </c>
      <c r="J41" s="16" t="s">
        <v>21</v>
      </c>
      <c r="L41" s="16" t="s">
        <v>21</v>
      </c>
      <c r="N41" s="16" t="s">
        <v>21</v>
      </c>
      <c r="P41" s="20"/>
    </row>
    <row r="42" spans="1:26" ht="15.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row r="44" spans="1:26" ht="15.75" customHeight="1"/>
    <row r="45" spans="1:26" ht="28.5" customHeight="1">
      <c r="C45" s="187" t="s">
        <v>276</v>
      </c>
      <c r="D45" s="188" t="s">
        <v>277</v>
      </c>
      <c r="F45" s="190" t="s">
        <v>302</v>
      </c>
      <c r="G45" s="195"/>
      <c r="H45" s="190" t="s">
        <v>303</v>
      </c>
      <c r="I45" s="195"/>
      <c r="J45" s="190" t="s">
        <v>305</v>
      </c>
      <c r="K45" s="195"/>
      <c r="L45" s="190" t="s">
        <v>307</v>
      </c>
      <c r="M45" s="195"/>
      <c r="N45" s="190" t="s">
        <v>308</v>
      </c>
      <c r="P45" s="191" t="s">
        <v>104</v>
      </c>
      <c r="R45" s="175">
        <f>'2 Structure'!E52</f>
        <v>0</v>
      </c>
    </row>
    <row r="46" spans="1:26" ht="15.75" customHeight="1">
      <c r="C46" s="171" t="s">
        <v>281</v>
      </c>
      <c r="D46" s="192" t="s">
        <v>282</v>
      </c>
      <c r="F46" s="16" t="s">
        <v>21</v>
      </c>
      <c r="H46" s="16" t="s">
        <v>21</v>
      </c>
      <c r="J46" s="16" t="s">
        <v>21</v>
      </c>
      <c r="L46" s="16" t="s">
        <v>21</v>
      </c>
      <c r="N46" s="16" t="s">
        <v>21</v>
      </c>
      <c r="P46" s="16"/>
      <c r="R46" s="175">
        <f>'2 Structure'!E54</f>
        <v>0</v>
      </c>
    </row>
    <row r="47" spans="1:26" ht="15.75" customHeight="1">
      <c r="C47" s="171" t="s">
        <v>283</v>
      </c>
      <c r="D47" s="192" t="s">
        <v>284</v>
      </c>
      <c r="F47" s="16" t="s">
        <v>21</v>
      </c>
      <c r="H47" s="16" t="s">
        <v>21</v>
      </c>
      <c r="J47" s="16" t="s">
        <v>21</v>
      </c>
      <c r="L47" s="16" t="s">
        <v>21</v>
      </c>
      <c r="N47" s="16" t="s">
        <v>21</v>
      </c>
      <c r="P47" s="16"/>
      <c r="R47" s="175">
        <f>'2 Structure'!E56</f>
        <v>0</v>
      </c>
    </row>
    <row r="48" spans="1:26" ht="15.75" customHeight="1">
      <c r="C48" s="171" t="s">
        <v>285</v>
      </c>
      <c r="D48" s="192" t="s">
        <v>286</v>
      </c>
      <c r="F48" s="16" t="s">
        <v>21</v>
      </c>
      <c r="H48" s="16" t="s">
        <v>21</v>
      </c>
      <c r="J48" s="16" t="s">
        <v>21</v>
      </c>
      <c r="L48" s="16" t="s">
        <v>21</v>
      </c>
      <c r="N48" s="16" t="s">
        <v>21</v>
      </c>
      <c r="P48" s="16"/>
      <c r="R48" s="196">
        <f>'2 Structure'!E57</f>
        <v>0</v>
      </c>
    </row>
    <row r="49" spans="1:26" ht="15.75" customHeight="1">
      <c r="C49" s="171" t="s">
        <v>287</v>
      </c>
      <c r="D49" s="192" t="s">
        <v>288</v>
      </c>
      <c r="F49" s="16" t="s">
        <v>21</v>
      </c>
      <c r="H49" s="16" t="s">
        <v>21</v>
      </c>
      <c r="J49" s="16" t="s">
        <v>21</v>
      </c>
      <c r="L49" s="16" t="s">
        <v>21</v>
      </c>
      <c r="N49" s="16" t="s">
        <v>21</v>
      </c>
      <c r="P49" s="16"/>
      <c r="R49" s="196">
        <f>'2 Structure'!E59</f>
        <v>0</v>
      </c>
    </row>
    <row r="50" spans="1:26" ht="15.75" customHeight="1">
      <c r="C50" s="171" t="s">
        <v>289</v>
      </c>
      <c r="D50" s="192" t="s">
        <v>290</v>
      </c>
      <c r="F50" s="16" t="s">
        <v>21</v>
      </c>
      <c r="H50" s="16" t="s">
        <v>21</v>
      </c>
      <c r="J50" s="16" t="s">
        <v>21</v>
      </c>
      <c r="L50" s="16" t="s">
        <v>21</v>
      </c>
      <c r="N50" s="16" t="s">
        <v>21</v>
      </c>
      <c r="P50" s="16"/>
      <c r="R50" s="196">
        <f>'2 Structure'!E60</f>
        <v>0</v>
      </c>
    </row>
    <row r="51" spans="1:26" ht="15.75" customHeight="1">
      <c r="C51" s="171" t="s">
        <v>291</v>
      </c>
      <c r="D51" s="192" t="s">
        <v>292</v>
      </c>
      <c r="F51" s="16" t="s">
        <v>21</v>
      </c>
      <c r="H51" s="16" t="s">
        <v>21</v>
      </c>
      <c r="J51" s="16" t="s">
        <v>21</v>
      </c>
      <c r="L51" s="16" t="s">
        <v>21</v>
      </c>
      <c r="N51" s="16" t="s">
        <v>21</v>
      </c>
      <c r="P51" s="16"/>
      <c r="R51" s="197">
        <f>'2 Structure'!E61</f>
        <v>0</v>
      </c>
    </row>
    <row r="52" spans="1:26" ht="15.75" customHeight="1">
      <c r="C52" s="171" t="s">
        <v>293</v>
      </c>
      <c r="D52" s="192" t="s">
        <v>294</v>
      </c>
      <c r="F52" s="16" t="s">
        <v>21</v>
      </c>
      <c r="H52" s="16" t="s">
        <v>21</v>
      </c>
      <c r="J52" s="16" t="s">
        <v>21</v>
      </c>
      <c r="L52" s="16" t="s">
        <v>21</v>
      </c>
      <c r="N52" s="16" t="s">
        <v>21</v>
      </c>
      <c r="P52" s="16"/>
    </row>
    <row r="53" spans="1:26" ht="15.75" customHeight="1">
      <c r="C53" s="171" t="s">
        <v>295</v>
      </c>
      <c r="D53" s="192" t="s">
        <v>296</v>
      </c>
      <c r="F53" s="16" t="s">
        <v>21</v>
      </c>
      <c r="H53" s="16" t="s">
        <v>21</v>
      </c>
      <c r="J53" s="16" t="s">
        <v>21</v>
      </c>
      <c r="L53" s="16" t="s">
        <v>21</v>
      </c>
      <c r="N53" s="16" t="s">
        <v>21</v>
      </c>
      <c r="P53" s="16"/>
    </row>
    <row r="54" spans="1:26" ht="15.75" customHeight="1">
      <c r="C54" s="171" t="s">
        <v>297</v>
      </c>
      <c r="D54" s="192" t="s">
        <v>298</v>
      </c>
      <c r="F54" s="16" t="s">
        <v>21</v>
      </c>
      <c r="H54" s="16" t="s">
        <v>21</v>
      </c>
      <c r="J54" s="16" t="s">
        <v>21</v>
      </c>
      <c r="L54" s="16" t="s">
        <v>21</v>
      </c>
      <c r="N54" s="16" t="s">
        <v>21</v>
      </c>
      <c r="P54" s="16"/>
    </row>
    <row r="55" spans="1:26" ht="15.75" customHeight="1">
      <c r="C55" s="183" t="s">
        <v>299</v>
      </c>
      <c r="D55" s="193" t="s">
        <v>300</v>
      </c>
      <c r="F55" s="16" t="s">
        <v>21</v>
      </c>
      <c r="H55" s="16" t="s">
        <v>21</v>
      </c>
      <c r="J55" s="16" t="s">
        <v>21</v>
      </c>
      <c r="L55" s="16" t="s">
        <v>21</v>
      </c>
      <c r="N55" s="16" t="s">
        <v>21</v>
      </c>
      <c r="P55" s="16"/>
    </row>
    <row r="56" spans="1:26" ht="15.75" customHeight="1"/>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row r="59" spans="1:26" ht="15.75" customHeight="1"/>
    <row r="60" spans="1:26" ht="15.75" customHeight="1"/>
    <row r="61" spans="1:26" ht="15.75" customHeight="1"/>
    <row r="62" spans="1:26" ht="15.75" customHeight="1"/>
    <row r="63" spans="1:26" ht="15.75" customHeight="1"/>
    <row r="64" spans="1: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L5:L6"/>
    <mergeCell ref="N5:N6"/>
    <mergeCell ref="P5:P6"/>
    <mergeCell ref="C5:C6"/>
    <mergeCell ref="D5:D6"/>
    <mergeCell ref="F5:F6"/>
    <mergeCell ref="H5:H6"/>
    <mergeCell ref="J5:J6"/>
  </mergeCells>
  <dataValidations count="2">
    <dataValidation type="list" allowBlank="1" showErrorMessage="1" sqref="F9 H9 J9 L9 N9 F11:F12 H11:H12 J11:J12 L11:L12 N11:N12 F14:F18 H14:H18 J14:J18 L14:L18 N14:N18 F20:F22 H20:H22 J20:J22 L20:L22 N20:N22 F24:F27 H24:H27 J24:J27 L24:L27 N24:N27 F29:F30 H29:H30 J29:J30 L29:L30 N29:N30 F32:F33 H32:H33 J32:J33 L32:L33 N32:N33 F35:F39 H35:H39 J35:J39 L35:L39 N35:N39 H41 J41 L41 N41 F46:F54 H46:H55 J46:J55 L46:L55 N46:N55" xr:uid="{00000000-0002-0000-0500-000000000000}">
      <formula1>"…,Yes,No,Partially/Mixed/Other"</formula1>
    </dataValidation>
    <dataValidation type="list" allowBlank="1" showErrorMessage="1" sqref="F41 F55" xr:uid="{00000000-0002-0000-0500-000001000000}">
      <formula1>"Yes,Partial,No,Other"</formula1>
    </dataValidation>
  </dataValidation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68359375" customWidth="1"/>
    <col min="3" max="3" width="7.41796875" customWidth="1"/>
    <col min="4" max="4" width="80.26171875" customWidth="1"/>
    <col min="5" max="10" width="13" customWidth="1"/>
    <col min="11" max="11" width="4.41796875" customWidth="1"/>
    <col min="12" max="12" width="32" customWidth="1"/>
    <col min="13" max="13" width="9.26171875" customWidth="1"/>
    <col min="14" max="22" width="9.15625" hidden="1" customWidth="1"/>
    <col min="23" max="26" width="8.8398437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2"/>
      <c r="D2" s="2" t="s">
        <v>309</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4">
      <c r="C4" s="34"/>
      <c r="D4" s="35"/>
      <c r="E4" s="34"/>
      <c r="F4" s="34"/>
      <c r="G4" s="34"/>
      <c r="H4" s="34"/>
      <c r="I4" s="34"/>
      <c r="J4" s="34"/>
    </row>
    <row r="5" spans="1:26" ht="112.5" customHeight="1">
      <c r="C5" s="36"/>
      <c r="D5" s="36" t="s">
        <v>147</v>
      </c>
      <c r="E5" s="37" t="e">
        <f ca="1">'2 Structure'!W29</f>
        <v>#NAME?</v>
      </c>
      <c r="F5" s="37" t="e">
        <f ca="1">'2 Structure'!W30</f>
        <v>#NAME?</v>
      </c>
      <c r="G5" s="37" t="e">
        <f ca="1">'2 Structure'!W31</f>
        <v>#NAME?</v>
      </c>
      <c r="H5" s="37" t="e">
        <f ca="1">'2 Structure'!W32</f>
        <v>#NAME?</v>
      </c>
      <c r="I5" s="37" t="e">
        <f ca="1">'2 Structure'!W33</f>
        <v>#NAME?</v>
      </c>
      <c r="J5" s="37" t="e">
        <f ca="1">'2 Structure'!W34</f>
        <v>#NAME?</v>
      </c>
      <c r="L5" s="145" t="s">
        <v>104</v>
      </c>
      <c r="M5" s="100"/>
    </row>
    <row r="6" spans="1:26" ht="14.4">
      <c r="A6" s="198"/>
      <c r="B6" s="198"/>
      <c r="C6" s="198"/>
      <c r="D6" s="198"/>
      <c r="E6" s="198"/>
      <c r="F6" s="198"/>
      <c r="G6" s="198"/>
      <c r="H6" s="198"/>
      <c r="I6" s="198"/>
      <c r="J6" s="198"/>
      <c r="K6" s="198"/>
      <c r="L6" s="198"/>
      <c r="M6" s="198"/>
      <c r="N6" s="83"/>
      <c r="O6" s="83"/>
      <c r="P6" s="83"/>
      <c r="Q6" s="83"/>
      <c r="R6" s="83"/>
      <c r="S6" s="83"/>
      <c r="T6" s="83"/>
      <c r="U6" s="83"/>
      <c r="V6" s="83"/>
      <c r="W6" s="198"/>
      <c r="X6" s="198"/>
      <c r="Y6" s="198"/>
      <c r="Z6" s="198"/>
    </row>
    <row r="7" spans="1:26" ht="14.4">
      <c r="N7" s="1"/>
      <c r="O7" s="1"/>
      <c r="P7" s="1"/>
      <c r="Q7" s="1"/>
      <c r="R7" s="1"/>
      <c r="S7" s="1"/>
      <c r="T7" s="1"/>
      <c r="U7" s="1"/>
      <c r="V7" s="1"/>
    </row>
    <row r="8" spans="1:26" ht="14.4">
      <c r="C8" s="199" t="s">
        <v>310</v>
      </c>
      <c r="D8" s="23" t="s">
        <v>311</v>
      </c>
      <c r="E8" s="111"/>
      <c r="F8" s="111"/>
      <c r="G8" s="111"/>
      <c r="H8" s="111"/>
      <c r="I8" s="111"/>
      <c r="J8" s="24"/>
      <c r="L8" s="25"/>
      <c r="N8" s="1"/>
      <c r="O8" s="1"/>
      <c r="P8" s="1"/>
      <c r="Q8" s="1"/>
      <c r="R8" s="1"/>
      <c r="S8" s="1"/>
      <c r="T8" s="1"/>
      <c r="U8" s="1"/>
      <c r="V8" s="1"/>
    </row>
    <row r="9" spans="1:26" ht="14.4">
      <c r="C9" s="200" t="s">
        <v>312</v>
      </c>
      <c r="D9" s="14" t="s">
        <v>313</v>
      </c>
      <c r="E9" s="27" t="s">
        <v>21</v>
      </c>
      <c r="F9" s="27" t="s">
        <v>21</v>
      </c>
      <c r="G9" s="27" t="s">
        <v>21</v>
      </c>
      <c r="H9" s="27" t="s">
        <v>21</v>
      </c>
      <c r="I9" s="27" t="s">
        <v>21</v>
      </c>
      <c r="J9" s="15" t="s">
        <v>21</v>
      </c>
      <c r="L9" s="16"/>
      <c r="N9" s="1" t="s">
        <v>21</v>
      </c>
      <c r="O9" s="1" t="s">
        <v>314</v>
      </c>
      <c r="P9" s="1" t="s">
        <v>315</v>
      </c>
      <c r="Q9" s="1" t="s">
        <v>316</v>
      </c>
      <c r="R9" s="1" t="s">
        <v>317</v>
      </c>
      <c r="S9" s="1" t="s">
        <v>24</v>
      </c>
      <c r="T9" s="1" t="s">
        <v>49</v>
      </c>
      <c r="U9" s="1"/>
      <c r="V9" s="1"/>
    </row>
    <row r="10" spans="1:26" ht="14.4">
      <c r="C10" s="200" t="s">
        <v>318</v>
      </c>
      <c r="D10" s="14" t="s">
        <v>319</v>
      </c>
      <c r="E10" s="27" t="s">
        <v>21</v>
      </c>
      <c r="F10" s="27" t="s">
        <v>21</v>
      </c>
      <c r="G10" s="27" t="s">
        <v>21</v>
      </c>
      <c r="H10" s="27" t="s">
        <v>21</v>
      </c>
      <c r="I10" s="27" t="s">
        <v>21</v>
      </c>
      <c r="J10" s="15" t="s">
        <v>21</v>
      </c>
      <c r="L10" s="16"/>
      <c r="N10" s="1" t="s">
        <v>21</v>
      </c>
      <c r="O10" s="1" t="s">
        <v>27</v>
      </c>
      <c r="P10" s="1" t="s">
        <v>28</v>
      </c>
      <c r="Q10" s="1" t="s">
        <v>46</v>
      </c>
      <c r="R10" s="1" t="s">
        <v>49</v>
      </c>
      <c r="S10" s="1"/>
      <c r="T10" s="1"/>
      <c r="U10" s="1"/>
      <c r="V10" s="1"/>
    </row>
    <row r="11" spans="1:26" ht="14.4">
      <c r="C11" s="201" t="s">
        <v>320</v>
      </c>
      <c r="D11" s="18" t="s">
        <v>321</v>
      </c>
      <c r="E11" s="28" t="s">
        <v>21</v>
      </c>
      <c r="F11" s="28" t="s">
        <v>21</v>
      </c>
      <c r="G11" s="28" t="s">
        <v>21</v>
      </c>
      <c r="H11" s="28" t="s">
        <v>21</v>
      </c>
      <c r="I11" s="28" t="s">
        <v>21</v>
      </c>
      <c r="J11" s="19" t="s">
        <v>21</v>
      </c>
      <c r="L11" s="20"/>
      <c r="N11" s="1" t="s">
        <v>21</v>
      </c>
      <c r="O11" s="1" t="s">
        <v>27</v>
      </c>
      <c r="P11" s="1" t="s">
        <v>28</v>
      </c>
      <c r="Q11" s="1" t="s">
        <v>46</v>
      </c>
      <c r="R11" s="1" t="s">
        <v>49</v>
      </c>
      <c r="S11" s="1"/>
      <c r="T11" s="1"/>
      <c r="U11" s="1"/>
      <c r="V11" s="1"/>
    </row>
    <row r="12" spans="1:26" ht="14.4">
      <c r="E12" s="202"/>
      <c r="F12" s="202"/>
      <c r="G12" s="202"/>
      <c r="H12" s="202"/>
      <c r="I12" s="202"/>
      <c r="J12" s="202"/>
      <c r="L12" s="202"/>
      <c r="N12" s="1"/>
      <c r="O12" s="1"/>
      <c r="P12" s="1"/>
      <c r="Q12" s="1"/>
      <c r="R12" s="1"/>
      <c r="S12" s="1"/>
      <c r="T12" s="1"/>
      <c r="U12" s="1"/>
      <c r="V12" s="1"/>
    </row>
    <row r="13" spans="1:26" ht="14.4">
      <c r="C13" s="199" t="s">
        <v>322</v>
      </c>
      <c r="D13" s="23" t="s">
        <v>323</v>
      </c>
      <c r="E13" s="111"/>
      <c r="F13" s="111"/>
      <c r="G13" s="111"/>
      <c r="H13" s="111"/>
      <c r="I13" s="111"/>
      <c r="J13" s="24"/>
      <c r="L13" s="25"/>
      <c r="N13" s="1" t="s">
        <v>21</v>
      </c>
      <c r="O13" s="1" t="s">
        <v>27</v>
      </c>
      <c r="P13" s="1" t="s">
        <v>28</v>
      </c>
      <c r="Q13" s="1" t="s">
        <v>46</v>
      </c>
      <c r="R13" s="1" t="s">
        <v>49</v>
      </c>
      <c r="S13" s="1"/>
      <c r="T13" s="1"/>
      <c r="U13" s="1"/>
      <c r="V13" s="1"/>
    </row>
    <row r="14" spans="1:26" ht="14.4">
      <c r="C14" s="200" t="s">
        <v>324</v>
      </c>
      <c r="D14" s="14" t="s">
        <v>325</v>
      </c>
      <c r="E14" s="27" t="s">
        <v>21</v>
      </c>
      <c r="F14" s="27" t="s">
        <v>21</v>
      </c>
      <c r="G14" s="27" t="s">
        <v>21</v>
      </c>
      <c r="H14" s="27" t="s">
        <v>21</v>
      </c>
      <c r="I14" s="27" t="s">
        <v>21</v>
      </c>
      <c r="J14" s="15" t="s">
        <v>21</v>
      </c>
      <c r="L14" s="16"/>
      <c r="N14" s="1" t="s">
        <v>21</v>
      </c>
      <c r="O14" s="1" t="s">
        <v>27</v>
      </c>
      <c r="P14" s="1" t="s">
        <v>28</v>
      </c>
      <c r="Q14" s="1" t="s">
        <v>46</v>
      </c>
      <c r="R14" s="1" t="s">
        <v>49</v>
      </c>
      <c r="S14" s="1"/>
      <c r="T14" s="1" t="s">
        <v>49</v>
      </c>
      <c r="U14" s="1"/>
      <c r="V14" s="1"/>
    </row>
    <row r="15" spans="1:26" ht="14.4">
      <c r="C15" s="200" t="s">
        <v>326</v>
      </c>
      <c r="D15" s="14" t="s">
        <v>327</v>
      </c>
      <c r="E15" s="27" t="s">
        <v>21</v>
      </c>
      <c r="F15" s="27" t="s">
        <v>21</v>
      </c>
      <c r="G15" s="27" t="s">
        <v>21</v>
      </c>
      <c r="H15" s="27" t="s">
        <v>21</v>
      </c>
      <c r="I15" s="27" t="s">
        <v>21</v>
      </c>
      <c r="J15" s="15" t="s">
        <v>21</v>
      </c>
      <c r="L15" s="16"/>
      <c r="N15" s="1" t="s">
        <v>21</v>
      </c>
      <c r="O15" s="1" t="s">
        <v>27</v>
      </c>
      <c r="P15" s="1" t="s">
        <v>28</v>
      </c>
      <c r="Q15" s="1" t="s">
        <v>46</v>
      </c>
      <c r="R15" s="1" t="s">
        <v>49</v>
      </c>
      <c r="S15" s="1"/>
      <c r="T15" s="1"/>
      <c r="U15" s="1"/>
      <c r="V15" s="1"/>
    </row>
    <row r="16" spans="1:26" ht="14.4">
      <c r="C16" s="200" t="s">
        <v>328</v>
      </c>
      <c r="D16" s="14" t="s">
        <v>329</v>
      </c>
      <c r="E16" s="27" t="s">
        <v>21</v>
      </c>
      <c r="F16" s="27" t="s">
        <v>21</v>
      </c>
      <c r="G16" s="27" t="s">
        <v>21</v>
      </c>
      <c r="H16" s="27" t="s">
        <v>21</v>
      </c>
      <c r="I16" s="27" t="s">
        <v>21</v>
      </c>
      <c r="J16" s="15" t="s">
        <v>21</v>
      </c>
      <c r="L16" s="16"/>
      <c r="N16" s="1" t="s">
        <v>21</v>
      </c>
      <c r="O16" s="1" t="s">
        <v>27</v>
      </c>
      <c r="P16" s="1" t="s">
        <v>28</v>
      </c>
      <c r="Q16" s="1" t="s">
        <v>46</v>
      </c>
      <c r="R16" s="1" t="s">
        <v>49</v>
      </c>
      <c r="S16" s="1"/>
      <c r="T16" s="1"/>
      <c r="U16" s="1"/>
      <c r="V16" s="1"/>
    </row>
    <row r="17" spans="3:22" ht="14.4">
      <c r="C17" s="200" t="s">
        <v>330</v>
      </c>
      <c r="D17" s="14" t="s">
        <v>331</v>
      </c>
      <c r="E17" s="27" t="s">
        <v>21</v>
      </c>
      <c r="F17" s="27" t="s">
        <v>21</v>
      </c>
      <c r="G17" s="27" t="s">
        <v>21</v>
      </c>
      <c r="H17" s="27" t="s">
        <v>21</v>
      </c>
      <c r="I17" s="27" t="s">
        <v>21</v>
      </c>
      <c r="J17" s="15" t="s">
        <v>21</v>
      </c>
      <c r="L17" s="16"/>
      <c r="N17" s="1" t="s">
        <v>21</v>
      </c>
      <c r="O17" s="1" t="s">
        <v>27</v>
      </c>
      <c r="P17" s="1" t="s">
        <v>28</v>
      </c>
      <c r="Q17" s="1" t="s">
        <v>46</v>
      </c>
      <c r="R17" s="1" t="s">
        <v>49</v>
      </c>
      <c r="S17" s="1"/>
      <c r="T17" s="1"/>
      <c r="U17" s="1"/>
      <c r="V17" s="1"/>
    </row>
    <row r="18" spans="3:22" ht="14.4">
      <c r="C18" s="200" t="s">
        <v>332</v>
      </c>
      <c r="D18" s="14" t="s">
        <v>333</v>
      </c>
      <c r="E18" s="27" t="s">
        <v>21</v>
      </c>
      <c r="F18" s="27" t="s">
        <v>21</v>
      </c>
      <c r="G18" s="27" t="s">
        <v>21</v>
      </c>
      <c r="H18" s="27" t="s">
        <v>21</v>
      </c>
      <c r="I18" s="27" t="s">
        <v>21</v>
      </c>
      <c r="J18" s="15" t="s">
        <v>21</v>
      </c>
      <c r="L18" s="16"/>
      <c r="N18" s="1" t="s">
        <v>21</v>
      </c>
      <c r="O18" s="1" t="s">
        <v>27</v>
      </c>
      <c r="P18" s="1" t="s">
        <v>28</v>
      </c>
      <c r="Q18" s="1" t="s">
        <v>46</v>
      </c>
      <c r="R18" s="1" t="s">
        <v>49</v>
      </c>
      <c r="S18" s="1"/>
      <c r="T18" s="1"/>
      <c r="U18" s="1"/>
      <c r="V18" s="1"/>
    </row>
    <row r="19" spans="3:22" ht="14.4">
      <c r="C19" s="201" t="s">
        <v>334</v>
      </c>
      <c r="D19" s="18" t="s">
        <v>335</v>
      </c>
      <c r="E19" s="28" t="s">
        <v>21</v>
      </c>
      <c r="F19" s="28" t="s">
        <v>21</v>
      </c>
      <c r="G19" s="28" t="s">
        <v>21</v>
      </c>
      <c r="H19" s="28" t="s">
        <v>21</v>
      </c>
      <c r="I19" s="28" t="s">
        <v>21</v>
      </c>
      <c r="J19" s="19" t="s">
        <v>21</v>
      </c>
      <c r="L19" s="20"/>
      <c r="N19" s="1" t="s">
        <v>21</v>
      </c>
      <c r="O19" s="1" t="s">
        <v>27</v>
      </c>
      <c r="P19" s="1" t="s">
        <v>28</v>
      </c>
      <c r="Q19" s="1" t="s">
        <v>46</v>
      </c>
      <c r="R19" s="1" t="s">
        <v>49</v>
      </c>
      <c r="S19" s="1"/>
      <c r="T19" s="1"/>
      <c r="U19" s="1"/>
      <c r="V19" s="1"/>
    </row>
    <row r="20" spans="3:22" ht="14.4">
      <c r="E20" s="202"/>
      <c r="F20" s="202"/>
      <c r="G20" s="202"/>
      <c r="H20" s="202"/>
      <c r="I20" s="202"/>
      <c r="J20" s="202"/>
      <c r="L20" s="202"/>
      <c r="N20" s="1"/>
      <c r="O20" s="1"/>
      <c r="P20" s="1"/>
      <c r="Q20" s="1"/>
      <c r="R20" s="1"/>
      <c r="S20" s="1"/>
      <c r="T20" s="1"/>
      <c r="U20" s="1"/>
      <c r="V20" s="1"/>
    </row>
    <row r="21" spans="3:22" ht="15.75" customHeight="1">
      <c r="C21" s="199" t="s">
        <v>336</v>
      </c>
      <c r="D21" s="23" t="s">
        <v>337</v>
      </c>
      <c r="E21" s="111"/>
      <c r="F21" s="111"/>
      <c r="G21" s="111"/>
      <c r="H21" s="111"/>
      <c r="I21" s="111"/>
      <c r="J21" s="24"/>
      <c r="L21" s="25"/>
      <c r="N21" s="1"/>
      <c r="O21" s="1"/>
      <c r="P21" s="1"/>
      <c r="Q21" s="1"/>
      <c r="R21" s="1"/>
      <c r="S21" s="1"/>
      <c r="T21" s="1"/>
      <c r="U21" s="1"/>
      <c r="V21" s="1"/>
    </row>
    <row r="22" spans="3:22" ht="15.75" customHeight="1">
      <c r="C22" s="200" t="s">
        <v>338</v>
      </c>
      <c r="D22" s="14" t="s">
        <v>339</v>
      </c>
      <c r="E22" s="27" t="s">
        <v>21</v>
      </c>
      <c r="F22" s="27" t="s">
        <v>21</v>
      </c>
      <c r="G22" s="27" t="s">
        <v>21</v>
      </c>
      <c r="H22" s="27" t="s">
        <v>21</v>
      </c>
      <c r="I22" s="27" t="s">
        <v>21</v>
      </c>
      <c r="J22" s="15" t="s">
        <v>21</v>
      </c>
      <c r="L22" s="16"/>
      <c r="N22" s="1" t="s">
        <v>21</v>
      </c>
      <c r="O22" s="1" t="s">
        <v>340</v>
      </c>
      <c r="P22" s="1" t="s">
        <v>341</v>
      </c>
      <c r="Q22" s="1" t="s">
        <v>342</v>
      </c>
      <c r="R22" s="1" t="s">
        <v>343</v>
      </c>
      <c r="S22" s="1" t="s">
        <v>344</v>
      </c>
      <c r="T22" s="1" t="s">
        <v>345</v>
      </c>
      <c r="U22" s="1" t="s">
        <v>346</v>
      </c>
      <c r="V22" s="1" t="s">
        <v>49</v>
      </c>
    </row>
    <row r="23" spans="3:22" ht="15.75" customHeight="1">
      <c r="C23" s="200" t="s">
        <v>347</v>
      </c>
      <c r="D23" s="14" t="s">
        <v>348</v>
      </c>
      <c r="E23" s="27"/>
      <c r="F23" s="27"/>
      <c r="G23" s="27"/>
      <c r="H23" s="27"/>
      <c r="I23" s="27"/>
      <c r="J23" s="15"/>
      <c r="L23" s="16"/>
      <c r="N23" s="1"/>
      <c r="O23" s="1"/>
      <c r="P23" s="1"/>
      <c r="Q23" s="1"/>
      <c r="R23" s="1"/>
      <c r="S23" s="1"/>
      <c r="T23" s="1"/>
      <c r="U23" s="1"/>
      <c r="V23" s="1"/>
    </row>
    <row r="24" spans="3:22" ht="15.75" customHeight="1">
      <c r="C24" s="200" t="s">
        <v>349</v>
      </c>
      <c r="D24" s="14" t="s">
        <v>350</v>
      </c>
      <c r="E24" s="27" t="s">
        <v>21</v>
      </c>
      <c r="F24" s="27" t="s">
        <v>21</v>
      </c>
      <c r="G24" s="27" t="s">
        <v>21</v>
      </c>
      <c r="H24" s="27" t="s">
        <v>21</v>
      </c>
      <c r="I24" s="27" t="s">
        <v>21</v>
      </c>
      <c r="J24" s="15" t="s">
        <v>21</v>
      </c>
      <c r="L24" s="16"/>
      <c r="N24" s="1" t="s">
        <v>21</v>
      </c>
      <c r="O24" s="1" t="s">
        <v>351</v>
      </c>
      <c r="P24" s="1" t="s">
        <v>352</v>
      </c>
      <c r="Q24" s="1" t="s">
        <v>353</v>
      </c>
      <c r="R24" s="1" t="s">
        <v>354</v>
      </c>
      <c r="S24" s="1"/>
      <c r="T24" s="1"/>
      <c r="U24" s="1"/>
      <c r="V24" s="1"/>
    </row>
    <row r="25" spans="3:22" ht="15.75" customHeight="1">
      <c r="C25" s="200" t="s">
        <v>355</v>
      </c>
      <c r="D25" s="14" t="s">
        <v>356</v>
      </c>
      <c r="E25" s="27" t="s">
        <v>21</v>
      </c>
      <c r="F25" s="27" t="s">
        <v>21</v>
      </c>
      <c r="G25" s="27" t="s">
        <v>21</v>
      </c>
      <c r="H25" s="27" t="s">
        <v>21</v>
      </c>
      <c r="I25" s="27" t="s">
        <v>21</v>
      </c>
      <c r="J25" s="15" t="s">
        <v>21</v>
      </c>
      <c r="L25" s="16"/>
      <c r="N25" s="1" t="s">
        <v>21</v>
      </c>
      <c r="O25" s="1" t="s">
        <v>340</v>
      </c>
      <c r="P25" s="1" t="s">
        <v>341</v>
      </c>
      <c r="Q25" s="1" t="s">
        <v>357</v>
      </c>
      <c r="R25" s="1" t="s">
        <v>358</v>
      </c>
      <c r="S25" s="1" t="s">
        <v>359</v>
      </c>
      <c r="T25" s="1" t="s">
        <v>360</v>
      </c>
      <c r="U25" s="1" t="s">
        <v>361</v>
      </c>
      <c r="V25" s="1" t="s">
        <v>49</v>
      </c>
    </row>
    <row r="26" spans="3:22" ht="15.75" customHeight="1">
      <c r="C26" s="200" t="s">
        <v>362</v>
      </c>
      <c r="D26" s="14" t="s">
        <v>363</v>
      </c>
      <c r="E26" s="27"/>
      <c r="F26" s="27"/>
      <c r="G26" s="27"/>
      <c r="H26" s="27"/>
      <c r="I26" s="27"/>
      <c r="J26" s="15"/>
      <c r="L26" s="16"/>
      <c r="N26" s="1"/>
      <c r="O26" s="1"/>
      <c r="P26" s="1"/>
      <c r="Q26" s="1"/>
      <c r="R26" s="1"/>
      <c r="S26" s="1"/>
      <c r="T26" s="1"/>
      <c r="U26" s="1"/>
      <c r="V26" s="1"/>
    </row>
    <row r="27" spans="3:22" ht="15.75" customHeight="1">
      <c r="C27" s="200" t="s">
        <v>364</v>
      </c>
      <c r="D27" s="14" t="s">
        <v>365</v>
      </c>
      <c r="E27" s="27" t="s">
        <v>21</v>
      </c>
      <c r="F27" s="27" t="s">
        <v>21</v>
      </c>
      <c r="G27" s="27" t="s">
        <v>21</v>
      </c>
      <c r="H27" s="27" t="s">
        <v>21</v>
      </c>
      <c r="I27" s="27" t="s">
        <v>21</v>
      </c>
      <c r="J27" s="15" t="s">
        <v>21</v>
      </c>
      <c r="L27" s="16"/>
      <c r="N27" s="1" t="s">
        <v>21</v>
      </c>
      <c r="O27" s="1" t="s">
        <v>27</v>
      </c>
      <c r="P27" s="1" t="s">
        <v>28</v>
      </c>
      <c r="Q27" s="1" t="s">
        <v>46</v>
      </c>
      <c r="R27" s="1" t="s">
        <v>49</v>
      </c>
      <c r="S27" s="1"/>
      <c r="T27" s="1"/>
      <c r="U27" s="1"/>
      <c r="V27" s="1"/>
    </row>
    <row r="28" spans="3:22" ht="15.75" customHeight="1">
      <c r="C28" s="200" t="s">
        <v>366</v>
      </c>
      <c r="D28" s="14" t="s">
        <v>367</v>
      </c>
      <c r="E28" s="27" t="s">
        <v>21</v>
      </c>
      <c r="F28" s="27" t="s">
        <v>21</v>
      </c>
      <c r="G28" s="27" t="s">
        <v>21</v>
      </c>
      <c r="H28" s="27" t="s">
        <v>21</v>
      </c>
      <c r="I28" s="27" t="s">
        <v>21</v>
      </c>
      <c r="J28" s="15" t="s">
        <v>21</v>
      </c>
      <c r="L28" s="16"/>
      <c r="N28" s="1" t="s">
        <v>21</v>
      </c>
      <c r="O28" s="1" t="s">
        <v>27</v>
      </c>
      <c r="P28" s="1" t="s">
        <v>28</v>
      </c>
      <c r="Q28" s="1" t="s">
        <v>46</v>
      </c>
      <c r="R28" s="1" t="s">
        <v>49</v>
      </c>
      <c r="S28" s="1"/>
      <c r="T28" s="1"/>
      <c r="U28" s="1"/>
      <c r="V28" s="1"/>
    </row>
    <row r="29" spans="3:22" ht="15.75" customHeight="1">
      <c r="C29" s="200" t="s">
        <v>368</v>
      </c>
      <c r="D29" s="14" t="s">
        <v>369</v>
      </c>
      <c r="E29" s="27" t="s">
        <v>21</v>
      </c>
      <c r="F29" s="27" t="s">
        <v>21</v>
      </c>
      <c r="G29" s="27" t="s">
        <v>21</v>
      </c>
      <c r="H29" s="27" t="s">
        <v>21</v>
      </c>
      <c r="I29" s="27" t="s">
        <v>21</v>
      </c>
      <c r="J29" s="15" t="s">
        <v>21</v>
      </c>
      <c r="L29" s="16"/>
      <c r="N29" s="1" t="s">
        <v>21</v>
      </c>
      <c r="O29" s="1" t="s">
        <v>27</v>
      </c>
      <c r="P29" s="1" t="s">
        <v>28</v>
      </c>
      <c r="Q29" s="1" t="s">
        <v>46</v>
      </c>
      <c r="R29" s="1" t="s">
        <v>49</v>
      </c>
      <c r="S29" s="1"/>
      <c r="T29" s="1"/>
      <c r="U29" s="1"/>
      <c r="V29" s="1"/>
    </row>
    <row r="30" spans="3:22" ht="15.75" customHeight="1">
      <c r="C30" s="201" t="s">
        <v>370</v>
      </c>
      <c r="D30" s="18" t="s">
        <v>371</v>
      </c>
      <c r="E30" s="28" t="s">
        <v>21</v>
      </c>
      <c r="F30" s="28" t="s">
        <v>21</v>
      </c>
      <c r="G30" s="28" t="s">
        <v>21</v>
      </c>
      <c r="H30" s="28" t="s">
        <v>21</v>
      </c>
      <c r="I30" s="28" t="s">
        <v>21</v>
      </c>
      <c r="J30" s="19" t="s">
        <v>21</v>
      </c>
      <c r="L30" s="20"/>
      <c r="N30" s="1" t="s">
        <v>21</v>
      </c>
      <c r="O30" s="1" t="s">
        <v>27</v>
      </c>
      <c r="P30" s="1" t="s">
        <v>28</v>
      </c>
      <c r="Q30" s="1" t="s">
        <v>46</v>
      </c>
      <c r="R30" s="1" t="s">
        <v>49</v>
      </c>
      <c r="S30" s="1"/>
      <c r="T30" s="1"/>
      <c r="U30" s="1"/>
      <c r="V30" s="1"/>
    </row>
    <row r="31" spans="3:22" ht="15.75" customHeight="1">
      <c r="N31" s="1"/>
      <c r="O31" s="1"/>
      <c r="P31" s="1"/>
      <c r="Q31" s="1"/>
      <c r="R31" s="1"/>
      <c r="S31" s="1"/>
      <c r="T31" s="1"/>
      <c r="U31" s="1"/>
      <c r="V31" s="1"/>
    </row>
    <row r="32" spans="3:22" ht="15.75" customHeight="1">
      <c r="C32" s="199" t="s">
        <v>372</v>
      </c>
      <c r="D32" s="23" t="s">
        <v>373</v>
      </c>
      <c r="E32" s="111"/>
      <c r="F32" s="111"/>
      <c r="G32" s="111"/>
      <c r="H32" s="111"/>
      <c r="I32" s="111"/>
      <c r="J32" s="24"/>
      <c r="L32" s="25"/>
      <c r="N32" s="1"/>
      <c r="O32" s="1"/>
      <c r="P32" s="1"/>
      <c r="Q32" s="1"/>
      <c r="R32" s="1"/>
      <c r="S32" s="1"/>
      <c r="T32" s="1"/>
      <c r="U32" s="1"/>
      <c r="V32" s="1"/>
    </row>
    <row r="33" spans="1:26" ht="15.75" customHeight="1">
      <c r="C33" s="200" t="s">
        <v>374</v>
      </c>
      <c r="D33" s="14" t="s">
        <v>375</v>
      </c>
      <c r="E33" s="27" t="s">
        <v>21</v>
      </c>
      <c r="F33" s="27" t="s">
        <v>21</v>
      </c>
      <c r="G33" s="27" t="s">
        <v>21</v>
      </c>
      <c r="H33" s="27" t="s">
        <v>21</v>
      </c>
      <c r="I33" s="27" t="s">
        <v>21</v>
      </c>
      <c r="J33" s="15" t="s">
        <v>21</v>
      </c>
      <c r="L33" s="16"/>
      <c r="N33" s="1" t="s">
        <v>21</v>
      </c>
      <c r="O33" s="1" t="s">
        <v>27</v>
      </c>
      <c r="P33" s="1" t="s">
        <v>376</v>
      </c>
      <c r="Q33" s="1" t="s">
        <v>377</v>
      </c>
      <c r="R33" s="1" t="s">
        <v>378</v>
      </c>
      <c r="S33" s="1" t="s">
        <v>49</v>
      </c>
      <c r="T33" s="1"/>
      <c r="U33" s="1"/>
      <c r="V33" s="1"/>
    </row>
    <row r="34" spans="1:26" ht="15.75" customHeight="1">
      <c r="C34" s="200" t="s">
        <v>379</v>
      </c>
      <c r="D34" s="14" t="s">
        <v>380</v>
      </c>
      <c r="E34" s="27" t="s">
        <v>21</v>
      </c>
      <c r="F34" s="27" t="s">
        <v>21</v>
      </c>
      <c r="G34" s="27" t="s">
        <v>21</v>
      </c>
      <c r="H34" s="27" t="s">
        <v>21</v>
      </c>
      <c r="I34" s="27" t="s">
        <v>21</v>
      </c>
      <c r="J34" s="15" t="s">
        <v>21</v>
      </c>
      <c r="L34" s="16"/>
      <c r="N34" s="1" t="s">
        <v>21</v>
      </c>
      <c r="O34" s="1" t="s">
        <v>381</v>
      </c>
      <c r="P34" s="1" t="s">
        <v>382</v>
      </c>
      <c r="Q34" s="1" t="s">
        <v>383</v>
      </c>
      <c r="R34" s="1" t="s">
        <v>354</v>
      </c>
      <c r="S34" s="1" t="s">
        <v>49</v>
      </c>
      <c r="T34" s="1"/>
      <c r="U34" s="1"/>
      <c r="V34" s="1"/>
    </row>
    <row r="35" spans="1:26" ht="15.75" customHeight="1">
      <c r="C35" s="200" t="s">
        <v>384</v>
      </c>
      <c r="D35" s="14" t="s">
        <v>385</v>
      </c>
      <c r="E35" s="27" t="s">
        <v>21</v>
      </c>
      <c r="F35" s="27" t="s">
        <v>21</v>
      </c>
      <c r="G35" s="27" t="s">
        <v>21</v>
      </c>
      <c r="H35" s="27" t="s">
        <v>21</v>
      </c>
      <c r="I35" s="27" t="s">
        <v>21</v>
      </c>
      <c r="J35" s="15" t="s">
        <v>21</v>
      </c>
      <c r="L35" s="16"/>
      <c r="N35" s="1" t="s">
        <v>21</v>
      </c>
      <c r="O35" s="1" t="s">
        <v>386</v>
      </c>
      <c r="P35" s="1" t="s">
        <v>387</v>
      </c>
      <c r="Q35" s="1" t="s">
        <v>46</v>
      </c>
      <c r="R35" s="1" t="s">
        <v>49</v>
      </c>
      <c r="S35" s="1"/>
      <c r="T35" s="1"/>
      <c r="U35" s="1"/>
      <c r="V35" s="1"/>
    </row>
    <row r="36" spans="1:26" ht="15.75" customHeight="1">
      <c r="C36" s="200" t="s">
        <v>388</v>
      </c>
      <c r="D36" s="14" t="s">
        <v>389</v>
      </c>
      <c r="E36" s="27" t="s">
        <v>21</v>
      </c>
      <c r="F36" s="27" t="s">
        <v>21</v>
      </c>
      <c r="G36" s="27" t="s">
        <v>21</v>
      </c>
      <c r="H36" s="27" t="s">
        <v>21</v>
      </c>
      <c r="I36" s="27" t="s">
        <v>21</v>
      </c>
      <c r="J36" s="15" t="s">
        <v>21</v>
      </c>
      <c r="L36" s="16"/>
      <c r="N36" s="1" t="s">
        <v>21</v>
      </c>
      <c r="O36" s="1" t="s">
        <v>27</v>
      </c>
      <c r="P36" s="1" t="s">
        <v>28</v>
      </c>
      <c r="Q36" s="1" t="s">
        <v>46</v>
      </c>
      <c r="R36" s="1" t="s">
        <v>49</v>
      </c>
      <c r="S36" s="1"/>
      <c r="T36" s="1"/>
      <c r="U36" s="1"/>
      <c r="V36" s="1"/>
    </row>
    <row r="37" spans="1:26" ht="15.75" customHeight="1">
      <c r="C37" s="201" t="s">
        <v>390</v>
      </c>
      <c r="D37" s="18" t="s">
        <v>391</v>
      </c>
      <c r="E37" s="28" t="s">
        <v>21</v>
      </c>
      <c r="F37" s="28" t="s">
        <v>21</v>
      </c>
      <c r="G37" s="28" t="s">
        <v>21</v>
      </c>
      <c r="H37" s="28" t="s">
        <v>21</v>
      </c>
      <c r="I37" s="28" t="s">
        <v>21</v>
      </c>
      <c r="J37" s="19" t="s">
        <v>21</v>
      </c>
      <c r="L37" s="20"/>
      <c r="N37" s="1" t="s">
        <v>21</v>
      </c>
      <c r="O37" s="1" t="s">
        <v>27</v>
      </c>
      <c r="P37" s="1" t="s">
        <v>28</v>
      </c>
      <c r="Q37" s="1" t="s">
        <v>46</v>
      </c>
      <c r="R37" s="1" t="s">
        <v>49</v>
      </c>
      <c r="S37" s="1"/>
      <c r="T37" s="1"/>
      <c r="U37" s="1"/>
      <c r="V37" s="1"/>
    </row>
    <row r="38" spans="1:26" ht="15.75" customHeight="1">
      <c r="N38" s="1"/>
      <c r="O38" s="1"/>
      <c r="P38" s="1"/>
      <c r="Q38" s="1"/>
      <c r="R38" s="1"/>
      <c r="S38" s="1"/>
      <c r="T38" s="1"/>
      <c r="U38" s="1"/>
      <c r="V38" s="1"/>
    </row>
    <row r="39" spans="1:26" ht="15.75" customHeight="1">
      <c r="C39" s="199" t="s">
        <v>392</v>
      </c>
      <c r="D39" s="23" t="s">
        <v>393</v>
      </c>
      <c r="E39" s="111"/>
      <c r="F39" s="111"/>
      <c r="G39" s="111"/>
      <c r="H39" s="111"/>
      <c r="I39" s="111"/>
      <c r="J39" s="24"/>
      <c r="L39" s="25"/>
      <c r="N39" s="1"/>
      <c r="O39" s="1"/>
      <c r="P39" s="1"/>
      <c r="Q39" s="1"/>
      <c r="R39" s="1"/>
      <c r="S39" s="1"/>
      <c r="T39" s="1"/>
      <c r="U39" s="1"/>
      <c r="V39" s="1"/>
    </row>
    <row r="40" spans="1:26" ht="15.75" customHeight="1">
      <c r="C40" s="200" t="s">
        <v>394</v>
      </c>
      <c r="D40" s="14" t="s">
        <v>395</v>
      </c>
      <c r="E40" s="27" t="s">
        <v>21</v>
      </c>
      <c r="F40" s="27" t="s">
        <v>21</v>
      </c>
      <c r="G40" s="27" t="s">
        <v>21</v>
      </c>
      <c r="H40" s="27" t="s">
        <v>21</v>
      </c>
      <c r="I40" s="27" t="s">
        <v>21</v>
      </c>
      <c r="J40" s="15" t="s">
        <v>21</v>
      </c>
      <c r="L40" s="16"/>
      <c r="N40" s="1" t="s">
        <v>21</v>
      </c>
      <c r="O40" s="1" t="s">
        <v>27</v>
      </c>
      <c r="P40" s="1" t="s">
        <v>28</v>
      </c>
      <c r="Q40" s="1" t="s">
        <v>46</v>
      </c>
      <c r="R40" s="1" t="s">
        <v>49</v>
      </c>
      <c r="S40" s="1"/>
      <c r="T40" s="1"/>
      <c r="U40" s="1"/>
      <c r="V40" s="1"/>
    </row>
    <row r="41" spans="1:26" ht="15.75" customHeight="1">
      <c r="C41" s="200" t="s">
        <v>396</v>
      </c>
      <c r="D41" s="14" t="s">
        <v>397</v>
      </c>
      <c r="E41" s="27" t="s">
        <v>21</v>
      </c>
      <c r="F41" s="27" t="s">
        <v>21</v>
      </c>
      <c r="G41" s="27" t="s">
        <v>21</v>
      </c>
      <c r="H41" s="27" t="s">
        <v>21</v>
      </c>
      <c r="I41" s="27" t="s">
        <v>21</v>
      </c>
      <c r="J41" s="15" t="s">
        <v>21</v>
      </c>
      <c r="L41" s="16"/>
      <c r="N41" s="1" t="s">
        <v>21</v>
      </c>
      <c r="O41" s="1" t="s">
        <v>27</v>
      </c>
      <c r="P41" s="1" t="s">
        <v>28</v>
      </c>
      <c r="Q41" s="1" t="s">
        <v>46</v>
      </c>
      <c r="R41" s="1" t="s">
        <v>49</v>
      </c>
      <c r="S41" s="1"/>
      <c r="T41" s="1"/>
      <c r="U41" s="1"/>
      <c r="V41" s="1"/>
    </row>
    <row r="42" spans="1:26" ht="15.75" customHeight="1">
      <c r="C42" s="200" t="s">
        <v>398</v>
      </c>
      <c r="D42" s="14" t="s">
        <v>399</v>
      </c>
      <c r="E42" s="27" t="s">
        <v>21</v>
      </c>
      <c r="F42" s="27" t="s">
        <v>21</v>
      </c>
      <c r="G42" s="27" t="s">
        <v>21</v>
      </c>
      <c r="H42" s="27" t="s">
        <v>21</v>
      </c>
      <c r="I42" s="27" t="s">
        <v>21</v>
      </c>
      <c r="J42" s="15" t="s">
        <v>21</v>
      </c>
      <c r="L42" s="16"/>
      <c r="N42" s="1" t="s">
        <v>21</v>
      </c>
      <c r="O42" s="1" t="s">
        <v>27</v>
      </c>
      <c r="P42" s="1" t="s">
        <v>28</v>
      </c>
      <c r="Q42" s="1" t="s">
        <v>46</v>
      </c>
      <c r="R42" s="1" t="s">
        <v>49</v>
      </c>
      <c r="S42" s="1"/>
      <c r="T42" s="1"/>
      <c r="U42" s="1"/>
      <c r="V42" s="1"/>
    </row>
    <row r="43" spans="1:26" ht="15.75" customHeight="1">
      <c r="C43" s="201" t="s">
        <v>400</v>
      </c>
      <c r="D43" s="18" t="s">
        <v>401</v>
      </c>
      <c r="E43" s="28" t="s">
        <v>21</v>
      </c>
      <c r="F43" s="28" t="s">
        <v>21</v>
      </c>
      <c r="G43" s="28" t="s">
        <v>21</v>
      </c>
      <c r="H43" s="28" t="s">
        <v>21</v>
      </c>
      <c r="I43" s="28" t="s">
        <v>21</v>
      </c>
      <c r="J43" s="19" t="s">
        <v>21</v>
      </c>
      <c r="L43" s="20"/>
      <c r="N43" s="1" t="s">
        <v>21</v>
      </c>
      <c r="O43" s="1" t="s">
        <v>27</v>
      </c>
      <c r="P43" s="1" t="s">
        <v>28</v>
      </c>
      <c r="Q43" s="1" t="s">
        <v>46</v>
      </c>
      <c r="R43" s="1" t="s">
        <v>49</v>
      </c>
      <c r="S43" s="1"/>
      <c r="T43" s="1"/>
      <c r="U43" s="1"/>
      <c r="V43" s="1"/>
    </row>
    <row r="44" spans="1:26" ht="15.75" customHeight="1">
      <c r="E44" s="202"/>
      <c r="F44" s="202"/>
      <c r="G44" s="202"/>
      <c r="H44" s="202"/>
      <c r="I44" s="202"/>
      <c r="J44" s="202"/>
      <c r="L44" s="202"/>
      <c r="N44" s="1"/>
      <c r="O44" s="1"/>
      <c r="P44" s="1"/>
      <c r="Q44" s="1"/>
      <c r="R44" s="1"/>
      <c r="S44" s="1"/>
      <c r="T44" s="1"/>
      <c r="U44" s="1"/>
      <c r="V44" s="1"/>
    </row>
    <row r="45" spans="1:26" ht="15.75" customHeight="1">
      <c r="A45" s="29"/>
      <c r="B45" s="29"/>
      <c r="C45" s="29"/>
      <c r="D45" s="29"/>
      <c r="E45" s="29"/>
      <c r="F45" s="29"/>
      <c r="G45" s="29"/>
      <c r="H45" s="29"/>
      <c r="I45" s="29"/>
      <c r="J45" s="29"/>
      <c r="K45" s="29"/>
      <c r="L45" s="29"/>
      <c r="M45" s="29"/>
      <c r="N45" s="3"/>
      <c r="O45" s="3"/>
      <c r="P45" s="3"/>
      <c r="Q45" s="3"/>
      <c r="R45" s="3"/>
      <c r="S45" s="3"/>
      <c r="T45" s="3"/>
      <c r="U45" s="3"/>
      <c r="V45" s="3"/>
      <c r="W45" s="29"/>
      <c r="X45" s="29"/>
      <c r="Y45" s="29"/>
      <c r="Z45" s="29"/>
    </row>
    <row r="46" spans="1:26" ht="15.75" customHeight="1">
      <c r="N46" s="1"/>
      <c r="O46" s="1"/>
      <c r="P46" s="1"/>
      <c r="Q46" s="1"/>
      <c r="R46" s="1"/>
      <c r="S46" s="1"/>
      <c r="T46" s="1"/>
      <c r="U46" s="1"/>
      <c r="V46" s="1"/>
    </row>
    <row r="47" spans="1:26" ht="15.75" customHeight="1">
      <c r="N47" s="1"/>
      <c r="O47" s="1"/>
      <c r="P47" s="1"/>
      <c r="Q47" s="1"/>
      <c r="R47" s="1"/>
      <c r="S47" s="1"/>
      <c r="T47" s="1"/>
      <c r="U47" s="1"/>
      <c r="V47" s="1"/>
    </row>
    <row r="48" spans="1:26" ht="15.75" customHeight="1">
      <c r="N48" s="1"/>
      <c r="O48" s="1"/>
      <c r="P48" s="1"/>
      <c r="Q48" s="1"/>
      <c r="R48" s="1"/>
      <c r="S48" s="1"/>
      <c r="T48" s="1"/>
      <c r="U48" s="1"/>
      <c r="V48" s="1"/>
    </row>
    <row r="49" spans="14:22" ht="15.75" customHeight="1">
      <c r="N49" s="1"/>
      <c r="O49" s="1"/>
      <c r="P49" s="1"/>
      <c r="Q49" s="1"/>
      <c r="R49" s="1"/>
      <c r="S49" s="1"/>
      <c r="T49" s="1"/>
      <c r="U49" s="1"/>
      <c r="V49" s="1"/>
    </row>
    <row r="50" spans="14:22" ht="15.75" customHeight="1">
      <c r="N50" s="1"/>
      <c r="O50" s="1"/>
      <c r="P50" s="1"/>
      <c r="Q50" s="1"/>
      <c r="R50" s="1"/>
      <c r="S50" s="1"/>
      <c r="T50" s="1"/>
      <c r="U50" s="1"/>
      <c r="V50" s="1"/>
    </row>
    <row r="51" spans="14:22" ht="15.75" customHeight="1">
      <c r="N51" s="1"/>
      <c r="O51" s="1"/>
      <c r="P51" s="1"/>
      <c r="Q51" s="1"/>
      <c r="R51" s="1"/>
      <c r="S51" s="1"/>
      <c r="T51" s="1"/>
      <c r="U51" s="1"/>
      <c r="V51" s="1"/>
    </row>
    <row r="52" spans="14:22" ht="15.75" customHeight="1">
      <c r="N52" s="1"/>
      <c r="O52" s="1"/>
      <c r="P52" s="1"/>
      <c r="Q52" s="1"/>
      <c r="R52" s="1"/>
      <c r="S52" s="1"/>
      <c r="T52" s="1"/>
      <c r="U52" s="1"/>
      <c r="V52" s="1"/>
    </row>
    <row r="53" spans="14:22" ht="15.75" customHeight="1">
      <c r="N53" s="1"/>
      <c r="O53" s="1"/>
      <c r="P53" s="1"/>
      <c r="Q53" s="1"/>
      <c r="R53" s="1"/>
      <c r="S53" s="1"/>
      <c r="T53" s="1"/>
      <c r="U53" s="1"/>
      <c r="V53" s="1"/>
    </row>
    <row r="54" spans="14:22" ht="15.75" customHeight="1">
      <c r="N54" s="1"/>
      <c r="O54" s="1"/>
      <c r="P54" s="1"/>
      <c r="Q54" s="1"/>
      <c r="R54" s="1"/>
      <c r="S54" s="1"/>
      <c r="T54" s="1"/>
      <c r="U54" s="1"/>
      <c r="V54" s="1"/>
    </row>
    <row r="55" spans="14:22" ht="15.75" customHeight="1">
      <c r="N55" s="1"/>
      <c r="O55" s="1"/>
      <c r="P55" s="1"/>
      <c r="Q55" s="1"/>
      <c r="R55" s="1"/>
      <c r="S55" s="1"/>
      <c r="T55" s="1"/>
      <c r="U55" s="1"/>
      <c r="V55" s="1"/>
    </row>
    <row r="56" spans="14:22" ht="15.75" customHeight="1">
      <c r="N56" s="1"/>
      <c r="O56" s="1"/>
      <c r="P56" s="1"/>
      <c r="Q56" s="1"/>
      <c r="R56" s="1"/>
      <c r="S56" s="1"/>
      <c r="T56" s="1"/>
      <c r="U56" s="1"/>
      <c r="V56" s="1"/>
    </row>
    <row r="57" spans="14:22" ht="15.75" customHeight="1">
      <c r="N57" s="1"/>
      <c r="O57" s="1"/>
      <c r="P57" s="1"/>
      <c r="Q57" s="1"/>
      <c r="R57" s="1"/>
      <c r="S57" s="1"/>
      <c r="T57" s="1"/>
      <c r="U57" s="1"/>
      <c r="V57" s="1"/>
    </row>
    <row r="58" spans="14:22" ht="15.75" customHeight="1">
      <c r="N58" s="1"/>
      <c r="O58" s="1"/>
      <c r="P58" s="1"/>
      <c r="Q58" s="1"/>
      <c r="R58" s="1"/>
      <c r="S58" s="1"/>
      <c r="T58" s="1"/>
      <c r="U58" s="1"/>
      <c r="V58" s="1"/>
    </row>
    <row r="59" spans="14:22" ht="15.75" customHeight="1">
      <c r="N59" s="1"/>
      <c r="O59" s="1"/>
      <c r="P59" s="1"/>
      <c r="Q59" s="1"/>
      <c r="R59" s="1"/>
      <c r="S59" s="1"/>
      <c r="T59" s="1"/>
      <c r="U59" s="1"/>
      <c r="V59" s="1"/>
    </row>
    <row r="60" spans="14:22" ht="15.75" customHeight="1">
      <c r="N60" s="1"/>
      <c r="O60" s="1"/>
      <c r="P60" s="1"/>
      <c r="Q60" s="1"/>
      <c r="R60" s="1"/>
      <c r="S60" s="1"/>
      <c r="T60" s="1"/>
      <c r="U60" s="1"/>
      <c r="V60" s="1"/>
    </row>
    <row r="61" spans="14:22" ht="15.75" customHeight="1">
      <c r="N61" s="1"/>
      <c r="O61" s="1"/>
      <c r="P61" s="1"/>
      <c r="Q61" s="1"/>
      <c r="R61" s="1"/>
      <c r="S61" s="1"/>
      <c r="T61" s="1"/>
      <c r="U61" s="1"/>
      <c r="V61" s="1"/>
    </row>
    <row r="62" spans="14:22" ht="15.75" customHeight="1">
      <c r="N62" s="1"/>
      <c r="O62" s="1"/>
      <c r="P62" s="1"/>
      <c r="Q62" s="1"/>
      <c r="R62" s="1"/>
      <c r="S62" s="1"/>
      <c r="T62" s="1"/>
      <c r="U62" s="1"/>
      <c r="V62" s="1"/>
    </row>
    <row r="63" spans="14:22" ht="15.75" customHeight="1">
      <c r="N63" s="1"/>
      <c r="O63" s="1"/>
      <c r="P63" s="1"/>
      <c r="Q63" s="1"/>
      <c r="R63" s="1"/>
      <c r="S63" s="1"/>
      <c r="T63" s="1"/>
      <c r="U63" s="1"/>
      <c r="V63" s="1"/>
    </row>
    <row r="64" spans="14:22" ht="15.75" customHeight="1">
      <c r="N64" s="1"/>
      <c r="O64" s="1"/>
      <c r="P64" s="1"/>
      <c r="Q64" s="1"/>
      <c r="R64" s="1"/>
      <c r="S64" s="1"/>
      <c r="T64" s="1"/>
      <c r="U64" s="1"/>
      <c r="V64" s="1"/>
    </row>
    <row r="65" spans="14:22" ht="15.75" customHeight="1">
      <c r="N65" s="1"/>
      <c r="O65" s="1"/>
      <c r="P65" s="1"/>
      <c r="Q65" s="1"/>
      <c r="R65" s="1"/>
      <c r="S65" s="1"/>
      <c r="T65" s="1"/>
      <c r="U65" s="1"/>
      <c r="V65" s="1"/>
    </row>
    <row r="66" spans="14:22" ht="15.75" customHeight="1">
      <c r="N66" s="1"/>
      <c r="O66" s="1"/>
      <c r="P66" s="1"/>
      <c r="Q66" s="1"/>
      <c r="R66" s="1"/>
      <c r="S66" s="1"/>
      <c r="T66" s="1"/>
      <c r="U66" s="1"/>
      <c r="V66" s="1"/>
    </row>
    <row r="67" spans="14:22" ht="15.75" customHeight="1">
      <c r="N67" s="1"/>
      <c r="O67" s="1"/>
      <c r="P67" s="1"/>
      <c r="Q67" s="1"/>
      <c r="R67" s="1"/>
      <c r="S67" s="1"/>
      <c r="T67" s="1"/>
      <c r="U67" s="1"/>
      <c r="V67" s="1"/>
    </row>
    <row r="68" spans="14:22" ht="15.75" customHeight="1">
      <c r="N68" s="1"/>
      <c r="O68" s="1"/>
      <c r="P68" s="1"/>
      <c r="Q68" s="1"/>
      <c r="R68" s="1"/>
      <c r="S68" s="1"/>
      <c r="T68" s="1"/>
      <c r="U68" s="1"/>
      <c r="V68" s="1"/>
    </row>
    <row r="69" spans="14:22" ht="15.75" customHeight="1">
      <c r="N69" s="1"/>
      <c r="O69" s="1"/>
      <c r="P69" s="1"/>
      <c r="Q69" s="1"/>
      <c r="R69" s="1"/>
      <c r="S69" s="1"/>
      <c r="T69" s="1"/>
      <c r="U69" s="1"/>
      <c r="V69" s="1"/>
    </row>
    <row r="70" spans="14:22" ht="15.75" customHeight="1">
      <c r="N70" s="1"/>
      <c r="O70" s="1"/>
      <c r="P70" s="1"/>
      <c r="Q70" s="1"/>
      <c r="R70" s="1"/>
      <c r="S70" s="1"/>
      <c r="T70" s="1"/>
      <c r="U70" s="1"/>
      <c r="V70" s="1"/>
    </row>
    <row r="71" spans="14:22" ht="15.75" customHeight="1">
      <c r="N71" s="1"/>
      <c r="O71" s="1"/>
      <c r="P71" s="1"/>
      <c r="Q71" s="1"/>
      <c r="R71" s="1"/>
      <c r="S71" s="1"/>
      <c r="T71" s="1"/>
      <c r="U71" s="1"/>
      <c r="V71" s="1"/>
    </row>
    <row r="72" spans="14:22" ht="15.75" customHeight="1">
      <c r="N72" s="1"/>
      <c r="O72" s="1"/>
      <c r="P72" s="1"/>
      <c r="Q72" s="1"/>
      <c r="R72" s="1"/>
      <c r="S72" s="1"/>
      <c r="T72" s="1"/>
      <c r="U72" s="1"/>
      <c r="V72" s="1"/>
    </row>
    <row r="73" spans="14:22" ht="15.75" customHeight="1">
      <c r="N73" s="1"/>
      <c r="O73" s="1"/>
      <c r="P73" s="1"/>
      <c r="Q73" s="1"/>
      <c r="R73" s="1"/>
      <c r="S73" s="1"/>
      <c r="T73" s="1"/>
      <c r="U73" s="1"/>
      <c r="V73" s="1"/>
    </row>
    <row r="74" spans="14:22" ht="15.75" customHeight="1">
      <c r="N74" s="1"/>
      <c r="O74" s="1"/>
      <c r="P74" s="1"/>
      <c r="Q74" s="1"/>
      <c r="R74" s="1"/>
      <c r="S74" s="1"/>
      <c r="T74" s="1"/>
      <c r="U74" s="1"/>
      <c r="V74" s="1"/>
    </row>
    <row r="75" spans="14:22" ht="15.75" customHeight="1">
      <c r="N75" s="1"/>
      <c r="O75" s="1"/>
      <c r="P75" s="1"/>
      <c r="Q75" s="1"/>
      <c r="R75" s="1"/>
      <c r="S75" s="1"/>
      <c r="T75" s="1"/>
      <c r="U75" s="1"/>
      <c r="V75" s="1"/>
    </row>
    <row r="76" spans="14:22" ht="15.75" customHeight="1">
      <c r="N76" s="1"/>
      <c r="O76" s="1"/>
      <c r="P76" s="1"/>
      <c r="Q76" s="1"/>
      <c r="R76" s="1"/>
      <c r="S76" s="1"/>
      <c r="T76" s="1"/>
      <c r="U76" s="1"/>
      <c r="V76" s="1"/>
    </row>
    <row r="77" spans="14:22" ht="15.75" customHeight="1">
      <c r="N77" s="1"/>
      <c r="O77" s="1"/>
      <c r="P77" s="1"/>
      <c r="Q77" s="1"/>
      <c r="R77" s="1"/>
      <c r="S77" s="1"/>
      <c r="T77" s="1"/>
      <c r="U77" s="1"/>
      <c r="V77" s="1"/>
    </row>
    <row r="78" spans="14:22" ht="15.75" customHeight="1">
      <c r="N78" s="1"/>
      <c r="O78" s="1"/>
      <c r="P78" s="1"/>
      <c r="Q78" s="1"/>
      <c r="R78" s="1"/>
      <c r="S78" s="1"/>
      <c r="T78" s="1"/>
      <c r="U78" s="1"/>
      <c r="V78" s="1"/>
    </row>
    <row r="79" spans="14:22" ht="15.75" customHeight="1">
      <c r="N79" s="1"/>
      <c r="O79" s="1"/>
      <c r="P79" s="1"/>
      <c r="Q79" s="1"/>
      <c r="R79" s="1"/>
      <c r="S79" s="1"/>
      <c r="T79" s="1"/>
      <c r="U79" s="1"/>
      <c r="V79" s="1"/>
    </row>
    <row r="80" spans="14:22" ht="15.75" customHeight="1">
      <c r="N80" s="1"/>
      <c r="O80" s="1"/>
      <c r="P80" s="1"/>
      <c r="Q80" s="1"/>
      <c r="R80" s="1"/>
      <c r="S80" s="1"/>
      <c r="T80" s="1"/>
      <c r="U80" s="1"/>
      <c r="V80" s="1"/>
    </row>
    <row r="81" spans="14:22" ht="15.75" customHeight="1">
      <c r="N81" s="1"/>
      <c r="O81" s="1"/>
      <c r="P81" s="1"/>
      <c r="Q81" s="1"/>
      <c r="R81" s="1"/>
      <c r="S81" s="1"/>
      <c r="T81" s="1"/>
      <c r="U81" s="1"/>
      <c r="V81" s="1"/>
    </row>
    <row r="82" spans="14:22" ht="15.75" customHeight="1">
      <c r="N82" s="1"/>
      <c r="O82" s="1"/>
      <c r="P82" s="1"/>
      <c r="Q82" s="1"/>
      <c r="R82" s="1"/>
      <c r="S82" s="1"/>
      <c r="T82" s="1"/>
      <c r="U82" s="1"/>
      <c r="V82" s="1"/>
    </row>
    <row r="83" spans="14:22" ht="15.75" customHeight="1">
      <c r="N83" s="1"/>
      <c r="O83" s="1"/>
      <c r="P83" s="1"/>
      <c r="Q83" s="1"/>
      <c r="R83" s="1"/>
      <c r="S83" s="1"/>
      <c r="T83" s="1"/>
      <c r="U83" s="1"/>
      <c r="V83" s="1"/>
    </row>
    <row r="84" spans="14:22" ht="15.75" customHeight="1">
      <c r="N84" s="1"/>
      <c r="O84" s="1"/>
      <c r="P84" s="1"/>
      <c r="Q84" s="1"/>
      <c r="R84" s="1"/>
      <c r="S84" s="1"/>
      <c r="T84" s="1"/>
      <c r="U84" s="1"/>
      <c r="V84" s="1"/>
    </row>
    <row r="85" spans="14:22" ht="15.75" customHeight="1">
      <c r="N85" s="1"/>
      <c r="O85" s="1"/>
      <c r="P85" s="1"/>
      <c r="Q85" s="1"/>
      <c r="R85" s="1"/>
      <c r="S85" s="1"/>
      <c r="T85" s="1"/>
      <c r="U85" s="1"/>
      <c r="V85" s="1"/>
    </row>
    <row r="86" spans="14:22" ht="15.75" customHeight="1">
      <c r="N86" s="1"/>
      <c r="O86" s="1"/>
      <c r="P86" s="1"/>
      <c r="Q86" s="1"/>
      <c r="R86" s="1"/>
      <c r="S86" s="1"/>
      <c r="T86" s="1"/>
      <c r="U86" s="1"/>
      <c r="V86" s="1"/>
    </row>
    <row r="87" spans="14:22" ht="15.75" customHeight="1">
      <c r="N87" s="1"/>
      <c r="O87" s="1"/>
      <c r="P87" s="1"/>
      <c r="Q87" s="1"/>
      <c r="R87" s="1"/>
      <c r="S87" s="1"/>
      <c r="T87" s="1"/>
      <c r="U87" s="1"/>
      <c r="V87" s="1"/>
    </row>
    <row r="88" spans="14:22" ht="15.75" customHeight="1">
      <c r="N88" s="1"/>
      <c r="O88" s="1"/>
      <c r="P88" s="1"/>
      <c r="Q88" s="1"/>
      <c r="R88" s="1"/>
      <c r="S88" s="1"/>
      <c r="T88" s="1"/>
      <c r="U88" s="1"/>
      <c r="V88" s="1"/>
    </row>
    <row r="89" spans="14:22" ht="15.75" customHeight="1">
      <c r="N89" s="1"/>
      <c r="O89" s="1"/>
      <c r="P89" s="1"/>
      <c r="Q89" s="1"/>
      <c r="R89" s="1"/>
      <c r="S89" s="1"/>
      <c r="T89" s="1"/>
      <c r="U89" s="1"/>
      <c r="V89" s="1"/>
    </row>
    <row r="90" spans="14:22" ht="15.75" customHeight="1">
      <c r="N90" s="1"/>
      <c r="O90" s="1"/>
      <c r="P90" s="1"/>
      <c r="Q90" s="1"/>
      <c r="R90" s="1"/>
      <c r="S90" s="1"/>
      <c r="T90" s="1"/>
      <c r="U90" s="1"/>
      <c r="V90" s="1"/>
    </row>
    <row r="91" spans="14:22" ht="15.75" customHeight="1">
      <c r="N91" s="1"/>
      <c r="O91" s="1"/>
      <c r="P91" s="1"/>
      <c r="Q91" s="1"/>
      <c r="R91" s="1"/>
      <c r="S91" s="1"/>
      <c r="T91" s="1"/>
      <c r="U91" s="1"/>
      <c r="V91" s="1"/>
    </row>
    <row r="92" spans="14:22" ht="15.75" customHeight="1">
      <c r="N92" s="1"/>
      <c r="O92" s="1"/>
      <c r="P92" s="1"/>
      <c r="Q92" s="1"/>
      <c r="R92" s="1"/>
      <c r="S92" s="1"/>
      <c r="T92" s="1"/>
      <c r="U92" s="1"/>
      <c r="V92" s="1"/>
    </row>
    <row r="93" spans="14:22" ht="15.75" customHeight="1">
      <c r="N93" s="1"/>
      <c r="O93" s="1"/>
      <c r="P93" s="1"/>
      <c r="Q93" s="1"/>
      <c r="R93" s="1"/>
      <c r="S93" s="1"/>
      <c r="T93" s="1"/>
      <c r="U93" s="1"/>
      <c r="V93" s="1"/>
    </row>
    <row r="94" spans="14:22" ht="15.75" customHeight="1">
      <c r="N94" s="1"/>
      <c r="O94" s="1"/>
      <c r="P94" s="1"/>
      <c r="Q94" s="1"/>
      <c r="R94" s="1"/>
      <c r="S94" s="1"/>
      <c r="T94" s="1"/>
      <c r="U94" s="1"/>
      <c r="V94" s="1"/>
    </row>
    <row r="95" spans="14:22" ht="15.75" customHeight="1">
      <c r="N95" s="1"/>
      <c r="O95" s="1"/>
      <c r="P95" s="1"/>
      <c r="Q95" s="1"/>
      <c r="R95" s="1"/>
      <c r="S95" s="1"/>
      <c r="T95" s="1"/>
      <c r="U95" s="1"/>
      <c r="V95" s="1"/>
    </row>
    <row r="96" spans="14:22" ht="15.75" customHeight="1">
      <c r="N96" s="1"/>
      <c r="O96" s="1"/>
      <c r="P96" s="1"/>
      <c r="Q96" s="1"/>
      <c r="R96" s="1"/>
      <c r="S96" s="1"/>
      <c r="T96" s="1"/>
      <c r="U96" s="1"/>
      <c r="V96" s="1"/>
    </row>
    <row r="97" spans="14:22" ht="15.75" customHeight="1">
      <c r="N97" s="1"/>
      <c r="O97" s="1"/>
      <c r="P97" s="1"/>
      <c r="Q97" s="1"/>
      <c r="R97" s="1"/>
      <c r="S97" s="1"/>
      <c r="T97" s="1"/>
      <c r="U97" s="1"/>
      <c r="V97" s="1"/>
    </row>
    <row r="98" spans="14:22" ht="15.75" customHeight="1">
      <c r="N98" s="1"/>
      <c r="O98" s="1"/>
      <c r="P98" s="1"/>
      <c r="Q98" s="1"/>
      <c r="R98" s="1"/>
      <c r="S98" s="1"/>
      <c r="T98" s="1"/>
      <c r="U98" s="1"/>
      <c r="V98" s="1"/>
    </row>
    <row r="99" spans="14:22" ht="15.75" customHeight="1">
      <c r="N99" s="1"/>
      <c r="O99" s="1"/>
      <c r="P99" s="1"/>
      <c r="Q99" s="1"/>
      <c r="R99" s="1"/>
      <c r="S99" s="1"/>
      <c r="T99" s="1"/>
      <c r="U99" s="1"/>
      <c r="V99" s="1"/>
    </row>
    <row r="100" spans="14:22" ht="15.75" customHeight="1">
      <c r="N100" s="1"/>
      <c r="O100" s="1"/>
      <c r="P100" s="1"/>
      <c r="Q100" s="1"/>
      <c r="R100" s="1"/>
      <c r="S100" s="1"/>
      <c r="T100" s="1"/>
      <c r="U100" s="1"/>
      <c r="V100" s="1"/>
    </row>
    <row r="101" spans="14:22" ht="15.75" customHeight="1">
      <c r="N101" s="1"/>
      <c r="O101" s="1"/>
      <c r="P101" s="1"/>
      <c r="Q101" s="1"/>
      <c r="R101" s="1"/>
      <c r="S101" s="1"/>
      <c r="T101" s="1"/>
      <c r="U101" s="1"/>
      <c r="V101" s="1"/>
    </row>
    <row r="102" spans="14:22" ht="15.75" customHeight="1">
      <c r="N102" s="1"/>
      <c r="O102" s="1"/>
      <c r="P102" s="1"/>
      <c r="Q102" s="1"/>
      <c r="R102" s="1"/>
      <c r="S102" s="1"/>
      <c r="T102" s="1"/>
      <c r="U102" s="1"/>
      <c r="V102" s="1"/>
    </row>
    <row r="103" spans="14:22" ht="15.75" customHeight="1">
      <c r="N103" s="1"/>
      <c r="O103" s="1"/>
      <c r="P103" s="1"/>
      <c r="Q103" s="1"/>
      <c r="R103" s="1"/>
      <c r="S103" s="1"/>
      <c r="T103" s="1"/>
      <c r="U103" s="1"/>
      <c r="V103" s="1"/>
    </row>
    <row r="104" spans="14:22" ht="15.75" customHeight="1">
      <c r="N104" s="1"/>
      <c r="O104" s="1"/>
      <c r="P104" s="1"/>
      <c r="Q104" s="1"/>
      <c r="R104" s="1"/>
      <c r="S104" s="1"/>
      <c r="T104" s="1"/>
      <c r="U104" s="1"/>
      <c r="V104" s="1"/>
    </row>
    <row r="105" spans="14:22" ht="15.75" customHeight="1">
      <c r="N105" s="1"/>
      <c r="O105" s="1"/>
      <c r="P105" s="1"/>
      <c r="Q105" s="1"/>
      <c r="R105" s="1"/>
      <c r="S105" s="1"/>
      <c r="T105" s="1"/>
      <c r="U105" s="1"/>
      <c r="V105" s="1"/>
    </row>
    <row r="106" spans="14:22" ht="15.75" customHeight="1">
      <c r="N106" s="1"/>
      <c r="O106" s="1"/>
      <c r="P106" s="1"/>
      <c r="Q106" s="1"/>
      <c r="R106" s="1"/>
      <c r="S106" s="1"/>
      <c r="T106" s="1"/>
      <c r="U106" s="1"/>
      <c r="V106" s="1"/>
    </row>
    <row r="107" spans="14:22" ht="15.75" customHeight="1">
      <c r="N107" s="1"/>
      <c r="O107" s="1"/>
      <c r="P107" s="1"/>
      <c r="Q107" s="1"/>
      <c r="R107" s="1"/>
      <c r="S107" s="1"/>
      <c r="T107" s="1"/>
      <c r="U107" s="1"/>
      <c r="V107" s="1"/>
    </row>
    <row r="108" spans="14:22" ht="15.75" customHeight="1">
      <c r="N108" s="1"/>
      <c r="O108" s="1"/>
      <c r="P108" s="1"/>
      <c r="Q108" s="1"/>
      <c r="R108" s="1"/>
      <c r="S108" s="1"/>
      <c r="T108" s="1"/>
      <c r="U108" s="1"/>
      <c r="V108" s="1"/>
    </row>
    <row r="109" spans="14:22" ht="15.75" customHeight="1">
      <c r="N109" s="1"/>
      <c r="O109" s="1"/>
      <c r="P109" s="1"/>
      <c r="Q109" s="1"/>
      <c r="R109" s="1"/>
      <c r="S109" s="1"/>
      <c r="T109" s="1"/>
      <c r="U109" s="1"/>
      <c r="V109" s="1"/>
    </row>
    <row r="110" spans="14:22" ht="15.75" customHeight="1">
      <c r="N110" s="1"/>
      <c r="O110" s="1"/>
      <c r="P110" s="1"/>
      <c r="Q110" s="1"/>
      <c r="R110" s="1"/>
      <c r="S110" s="1"/>
      <c r="T110" s="1"/>
      <c r="U110" s="1"/>
      <c r="V110" s="1"/>
    </row>
    <row r="111" spans="14:22" ht="15.75" customHeight="1">
      <c r="N111" s="1"/>
      <c r="O111" s="1"/>
      <c r="P111" s="1"/>
      <c r="Q111" s="1"/>
      <c r="R111" s="1"/>
      <c r="S111" s="1"/>
      <c r="T111" s="1"/>
      <c r="U111" s="1"/>
      <c r="V111" s="1"/>
    </row>
    <row r="112" spans="14:22" ht="15.75" customHeight="1">
      <c r="N112" s="1"/>
      <c r="O112" s="1"/>
      <c r="P112" s="1"/>
      <c r="Q112" s="1"/>
      <c r="R112" s="1"/>
      <c r="S112" s="1"/>
      <c r="T112" s="1"/>
      <c r="U112" s="1"/>
      <c r="V112" s="1"/>
    </row>
    <row r="113" spans="14:22" ht="15.75" customHeight="1">
      <c r="N113" s="1"/>
      <c r="O113" s="1"/>
      <c r="P113" s="1"/>
      <c r="Q113" s="1"/>
      <c r="R113" s="1"/>
      <c r="S113" s="1"/>
      <c r="T113" s="1"/>
      <c r="U113" s="1"/>
      <c r="V113" s="1"/>
    </row>
    <row r="114" spans="14:22" ht="15.75" customHeight="1">
      <c r="N114" s="1"/>
      <c r="O114" s="1"/>
      <c r="P114" s="1"/>
      <c r="Q114" s="1"/>
      <c r="R114" s="1"/>
      <c r="S114" s="1"/>
      <c r="T114" s="1"/>
      <c r="U114" s="1"/>
      <c r="V114" s="1"/>
    </row>
    <row r="115" spans="14:22" ht="15.75" customHeight="1">
      <c r="N115" s="1"/>
      <c r="O115" s="1"/>
      <c r="P115" s="1"/>
      <c r="Q115" s="1"/>
      <c r="R115" s="1"/>
      <c r="S115" s="1"/>
      <c r="T115" s="1"/>
      <c r="U115" s="1"/>
      <c r="V115" s="1"/>
    </row>
    <row r="116" spans="14:22" ht="15.75" customHeight="1">
      <c r="N116" s="1"/>
      <c r="O116" s="1"/>
      <c r="P116" s="1"/>
      <c r="Q116" s="1"/>
      <c r="R116" s="1"/>
      <c r="S116" s="1"/>
      <c r="T116" s="1"/>
      <c r="U116" s="1"/>
      <c r="V116" s="1"/>
    </row>
    <row r="117" spans="14:22" ht="15.75" customHeight="1">
      <c r="N117" s="1"/>
      <c r="O117" s="1"/>
      <c r="P117" s="1"/>
      <c r="Q117" s="1"/>
      <c r="R117" s="1"/>
      <c r="S117" s="1"/>
      <c r="T117" s="1"/>
      <c r="U117" s="1"/>
      <c r="V117" s="1"/>
    </row>
    <row r="118" spans="14:22" ht="15.75" customHeight="1">
      <c r="N118" s="1"/>
      <c r="O118" s="1"/>
      <c r="P118" s="1"/>
      <c r="Q118" s="1"/>
      <c r="R118" s="1"/>
      <c r="S118" s="1"/>
      <c r="T118" s="1"/>
      <c r="U118" s="1"/>
      <c r="V118" s="1"/>
    </row>
    <row r="119" spans="14:22" ht="15.75" customHeight="1">
      <c r="N119" s="1"/>
      <c r="O119" s="1"/>
      <c r="P119" s="1"/>
      <c r="Q119" s="1"/>
      <c r="R119" s="1"/>
      <c r="S119" s="1"/>
      <c r="T119" s="1"/>
      <c r="U119" s="1"/>
      <c r="V119" s="1"/>
    </row>
    <row r="120" spans="14:22" ht="15.75" customHeight="1">
      <c r="N120" s="1"/>
      <c r="O120" s="1"/>
      <c r="P120" s="1"/>
      <c r="Q120" s="1"/>
      <c r="R120" s="1"/>
      <c r="S120" s="1"/>
      <c r="T120" s="1"/>
      <c r="U120" s="1"/>
      <c r="V120" s="1"/>
    </row>
    <row r="121" spans="14:22" ht="15.75" customHeight="1">
      <c r="N121" s="1"/>
      <c r="O121" s="1"/>
      <c r="P121" s="1"/>
      <c r="Q121" s="1"/>
      <c r="R121" s="1"/>
      <c r="S121" s="1"/>
      <c r="T121" s="1"/>
      <c r="U121" s="1"/>
      <c r="V121" s="1"/>
    </row>
    <row r="122" spans="14:22" ht="15.75" customHeight="1">
      <c r="N122" s="1"/>
      <c r="O122" s="1"/>
      <c r="P122" s="1"/>
      <c r="Q122" s="1"/>
      <c r="R122" s="1"/>
      <c r="S122" s="1"/>
      <c r="T122" s="1"/>
      <c r="U122" s="1"/>
      <c r="V122" s="1"/>
    </row>
    <row r="123" spans="14:22" ht="15.75" customHeight="1">
      <c r="N123" s="1"/>
      <c r="O123" s="1"/>
      <c r="P123" s="1"/>
      <c r="Q123" s="1"/>
      <c r="R123" s="1"/>
      <c r="S123" s="1"/>
      <c r="T123" s="1"/>
      <c r="U123" s="1"/>
      <c r="V123" s="1"/>
    </row>
    <row r="124" spans="14:22" ht="15.75" customHeight="1">
      <c r="N124" s="1"/>
      <c r="O124" s="1"/>
      <c r="P124" s="1"/>
      <c r="Q124" s="1"/>
      <c r="R124" s="1"/>
      <c r="S124" s="1"/>
      <c r="T124" s="1"/>
      <c r="U124" s="1"/>
      <c r="V124" s="1"/>
    </row>
    <row r="125" spans="14:22" ht="15.75" customHeight="1">
      <c r="N125" s="1"/>
      <c r="O125" s="1"/>
      <c r="P125" s="1"/>
      <c r="Q125" s="1"/>
      <c r="R125" s="1"/>
      <c r="S125" s="1"/>
      <c r="T125" s="1"/>
      <c r="U125" s="1"/>
      <c r="V125" s="1"/>
    </row>
    <row r="126" spans="14:22" ht="15.75" customHeight="1">
      <c r="N126" s="1"/>
      <c r="O126" s="1"/>
      <c r="P126" s="1"/>
      <c r="Q126" s="1"/>
      <c r="R126" s="1"/>
      <c r="S126" s="1"/>
      <c r="T126" s="1"/>
      <c r="U126" s="1"/>
      <c r="V126" s="1"/>
    </row>
    <row r="127" spans="14:22" ht="15.75" customHeight="1">
      <c r="N127" s="1"/>
      <c r="O127" s="1"/>
      <c r="P127" s="1"/>
      <c r="Q127" s="1"/>
      <c r="R127" s="1"/>
      <c r="S127" s="1"/>
      <c r="T127" s="1"/>
      <c r="U127" s="1"/>
      <c r="V127" s="1"/>
    </row>
    <row r="128" spans="14:22" ht="15.75" customHeight="1">
      <c r="N128" s="1"/>
      <c r="O128" s="1"/>
      <c r="P128" s="1"/>
      <c r="Q128" s="1"/>
      <c r="R128" s="1"/>
      <c r="S128" s="1"/>
      <c r="T128" s="1"/>
      <c r="U128" s="1"/>
      <c r="V128" s="1"/>
    </row>
    <row r="129" spans="14:22" ht="15.75" customHeight="1">
      <c r="N129" s="1"/>
      <c r="O129" s="1"/>
      <c r="P129" s="1"/>
      <c r="Q129" s="1"/>
      <c r="R129" s="1"/>
      <c r="S129" s="1"/>
      <c r="T129" s="1"/>
      <c r="U129" s="1"/>
      <c r="V129" s="1"/>
    </row>
    <row r="130" spans="14:22" ht="15.75" customHeight="1">
      <c r="N130" s="1"/>
      <c r="O130" s="1"/>
      <c r="P130" s="1"/>
      <c r="Q130" s="1"/>
      <c r="R130" s="1"/>
      <c r="S130" s="1"/>
      <c r="T130" s="1"/>
      <c r="U130" s="1"/>
      <c r="V130" s="1"/>
    </row>
    <row r="131" spans="14:22" ht="15.75" customHeight="1">
      <c r="N131" s="1"/>
      <c r="O131" s="1"/>
      <c r="P131" s="1"/>
      <c r="Q131" s="1"/>
      <c r="R131" s="1"/>
      <c r="S131" s="1"/>
      <c r="T131" s="1"/>
      <c r="U131" s="1"/>
      <c r="V131" s="1"/>
    </row>
    <row r="132" spans="14:22" ht="15.75" customHeight="1">
      <c r="N132" s="1"/>
      <c r="O132" s="1"/>
      <c r="P132" s="1"/>
      <c r="Q132" s="1"/>
      <c r="R132" s="1"/>
      <c r="S132" s="1"/>
      <c r="T132" s="1"/>
      <c r="U132" s="1"/>
      <c r="V132" s="1"/>
    </row>
    <row r="133" spans="14:22" ht="15.75" customHeight="1">
      <c r="N133" s="1"/>
      <c r="O133" s="1"/>
      <c r="P133" s="1"/>
      <c r="Q133" s="1"/>
      <c r="R133" s="1"/>
      <c r="S133" s="1"/>
      <c r="T133" s="1"/>
      <c r="U133" s="1"/>
      <c r="V133" s="1"/>
    </row>
    <row r="134" spans="14:22" ht="15.75" customHeight="1">
      <c r="N134" s="1"/>
      <c r="O134" s="1"/>
      <c r="P134" s="1"/>
      <c r="Q134" s="1"/>
      <c r="R134" s="1"/>
      <c r="S134" s="1"/>
      <c r="T134" s="1"/>
      <c r="U134" s="1"/>
      <c r="V134" s="1"/>
    </row>
    <row r="135" spans="14:22" ht="15.75" customHeight="1">
      <c r="N135" s="1"/>
      <c r="O135" s="1"/>
      <c r="P135" s="1"/>
      <c r="Q135" s="1"/>
      <c r="R135" s="1"/>
      <c r="S135" s="1"/>
      <c r="T135" s="1"/>
      <c r="U135" s="1"/>
      <c r="V135" s="1"/>
    </row>
    <row r="136" spans="14:22" ht="15.75" customHeight="1">
      <c r="N136" s="1"/>
      <c r="O136" s="1"/>
      <c r="P136" s="1"/>
      <c r="Q136" s="1"/>
      <c r="R136" s="1"/>
      <c r="S136" s="1"/>
      <c r="T136" s="1"/>
      <c r="U136" s="1"/>
      <c r="V136" s="1"/>
    </row>
    <row r="137" spans="14:22" ht="15.75" customHeight="1">
      <c r="N137" s="1"/>
      <c r="O137" s="1"/>
      <c r="P137" s="1"/>
      <c r="Q137" s="1"/>
      <c r="R137" s="1"/>
      <c r="S137" s="1"/>
      <c r="T137" s="1"/>
      <c r="U137" s="1"/>
      <c r="V137" s="1"/>
    </row>
    <row r="138" spans="14:22" ht="15.75" customHeight="1">
      <c r="N138" s="1"/>
      <c r="O138" s="1"/>
      <c r="P138" s="1"/>
      <c r="Q138" s="1"/>
      <c r="R138" s="1"/>
      <c r="S138" s="1"/>
      <c r="T138" s="1"/>
      <c r="U138" s="1"/>
      <c r="V138" s="1"/>
    </row>
    <row r="139" spans="14:22" ht="15.75" customHeight="1">
      <c r="N139" s="1"/>
      <c r="O139" s="1"/>
      <c r="P139" s="1"/>
      <c r="Q139" s="1"/>
      <c r="R139" s="1"/>
      <c r="S139" s="1"/>
      <c r="T139" s="1"/>
      <c r="U139" s="1"/>
      <c r="V139" s="1"/>
    </row>
    <row r="140" spans="14:22" ht="15.75" customHeight="1">
      <c r="N140" s="1"/>
      <c r="O140" s="1"/>
      <c r="P140" s="1"/>
      <c r="Q140" s="1"/>
      <c r="R140" s="1"/>
      <c r="S140" s="1"/>
      <c r="T140" s="1"/>
      <c r="U140" s="1"/>
      <c r="V140" s="1"/>
    </row>
    <row r="141" spans="14:22" ht="15.75" customHeight="1">
      <c r="N141" s="1"/>
      <c r="O141" s="1"/>
      <c r="P141" s="1"/>
      <c r="Q141" s="1"/>
      <c r="R141" s="1"/>
      <c r="S141" s="1"/>
      <c r="T141" s="1"/>
      <c r="U141" s="1"/>
      <c r="V141" s="1"/>
    </row>
    <row r="142" spans="14:22" ht="15.75" customHeight="1">
      <c r="N142" s="1"/>
      <c r="O142" s="1"/>
      <c r="P142" s="1"/>
      <c r="Q142" s="1"/>
      <c r="R142" s="1"/>
      <c r="S142" s="1"/>
      <c r="T142" s="1"/>
      <c r="U142" s="1"/>
      <c r="V142" s="1"/>
    </row>
    <row r="143" spans="14:22" ht="15.75" customHeight="1">
      <c r="N143" s="1"/>
      <c r="O143" s="1"/>
      <c r="P143" s="1"/>
      <c r="Q143" s="1"/>
      <c r="R143" s="1"/>
      <c r="S143" s="1"/>
      <c r="T143" s="1"/>
      <c r="U143" s="1"/>
      <c r="V143" s="1"/>
    </row>
    <row r="144" spans="14:22" ht="15.75" customHeight="1">
      <c r="N144" s="1"/>
      <c r="O144" s="1"/>
      <c r="P144" s="1"/>
      <c r="Q144" s="1"/>
      <c r="R144" s="1"/>
      <c r="S144" s="1"/>
      <c r="T144" s="1"/>
      <c r="U144" s="1"/>
      <c r="V144" s="1"/>
    </row>
    <row r="145" spans="14:22" ht="15.75" customHeight="1">
      <c r="N145" s="1"/>
      <c r="O145" s="1"/>
      <c r="P145" s="1"/>
      <c r="Q145" s="1"/>
      <c r="R145" s="1"/>
      <c r="S145" s="1"/>
      <c r="T145" s="1"/>
      <c r="U145" s="1"/>
      <c r="V145" s="1"/>
    </row>
    <row r="146" spans="14:22" ht="15.75" customHeight="1">
      <c r="N146" s="1"/>
      <c r="O146" s="1"/>
      <c r="P146" s="1"/>
      <c r="Q146" s="1"/>
      <c r="R146" s="1"/>
      <c r="S146" s="1"/>
      <c r="T146" s="1"/>
      <c r="U146" s="1"/>
      <c r="V146" s="1"/>
    </row>
    <row r="147" spans="14:22" ht="15.75" customHeight="1">
      <c r="N147" s="1"/>
      <c r="O147" s="1"/>
      <c r="P147" s="1"/>
      <c r="Q147" s="1"/>
      <c r="R147" s="1"/>
      <c r="S147" s="1"/>
      <c r="T147" s="1"/>
      <c r="U147" s="1"/>
      <c r="V147" s="1"/>
    </row>
    <row r="148" spans="14:22" ht="15.75" customHeight="1">
      <c r="N148" s="1"/>
      <c r="O148" s="1"/>
      <c r="P148" s="1"/>
      <c r="Q148" s="1"/>
      <c r="R148" s="1"/>
      <c r="S148" s="1"/>
      <c r="T148" s="1"/>
      <c r="U148" s="1"/>
      <c r="V148" s="1"/>
    </row>
    <row r="149" spans="14:22" ht="15.75" customHeight="1">
      <c r="N149" s="1"/>
      <c r="O149" s="1"/>
      <c r="P149" s="1"/>
      <c r="Q149" s="1"/>
      <c r="R149" s="1"/>
      <c r="S149" s="1"/>
      <c r="T149" s="1"/>
      <c r="U149" s="1"/>
      <c r="V149" s="1"/>
    </row>
    <row r="150" spans="14:22" ht="15.75" customHeight="1">
      <c r="N150" s="1"/>
      <c r="O150" s="1"/>
      <c r="P150" s="1"/>
      <c r="Q150" s="1"/>
      <c r="R150" s="1"/>
      <c r="S150" s="1"/>
      <c r="T150" s="1"/>
      <c r="U150" s="1"/>
      <c r="V150" s="1"/>
    </row>
    <row r="151" spans="14:22" ht="15.75" customHeight="1">
      <c r="N151" s="1"/>
      <c r="O151" s="1"/>
      <c r="P151" s="1"/>
      <c r="Q151" s="1"/>
      <c r="R151" s="1"/>
      <c r="S151" s="1"/>
      <c r="T151" s="1"/>
      <c r="U151" s="1"/>
      <c r="V151" s="1"/>
    </row>
    <row r="152" spans="14:22" ht="15.75" customHeight="1">
      <c r="N152" s="1"/>
      <c r="O152" s="1"/>
      <c r="P152" s="1"/>
      <c r="Q152" s="1"/>
      <c r="R152" s="1"/>
      <c r="S152" s="1"/>
      <c r="T152" s="1"/>
      <c r="U152" s="1"/>
      <c r="V152" s="1"/>
    </row>
    <row r="153" spans="14:22" ht="15.75" customHeight="1">
      <c r="N153" s="1"/>
      <c r="O153" s="1"/>
      <c r="P153" s="1"/>
      <c r="Q153" s="1"/>
      <c r="R153" s="1"/>
      <c r="S153" s="1"/>
      <c r="T153" s="1"/>
      <c r="U153" s="1"/>
      <c r="V153" s="1"/>
    </row>
    <row r="154" spans="14:22" ht="15.75" customHeight="1">
      <c r="N154" s="1"/>
      <c r="O154" s="1"/>
      <c r="P154" s="1"/>
      <c r="Q154" s="1"/>
      <c r="R154" s="1"/>
      <c r="S154" s="1"/>
      <c r="T154" s="1"/>
      <c r="U154" s="1"/>
      <c r="V154" s="1"/>
    </row>
    <row r="155" spans="14:22" ht="15.75" customHeight="1">
      <c r="N155" s="1"/>
      <c r="O155" s="1"/>
      <c r="P155" s="1"/>
      <c r="Q155" s="1"/>
      <c r="R155" s="1"/>
      <c r="S155" s="1"/>
      <c r="T155" s="1"/>
      <c r="U155" s="1"/>
      <c r="V155" s="1"/>
    </row>
    <row r="156" spans="14:22" ht="15.75" customHeight="1">
      <c r="N156" s="1"/>
      <c r="O156" s="1"/>
      <c r="P156" s="1"/>
      <c r="Q156" s="1"/>
      <c r="R156" s="1"/>
      <c r="S156" s="1"/>
      <c r="T156" s="1"/>
      <c r="U156" s="1"/>
      <c r="V156" s="1"/>
    </row>
    <row r="157" spans="14:22" ht="15.75" customHeight="1">
      <c r="N157" s="1"/>
      <c r="O157" s="1"/>
      <c r="P157" s="1"/>
      <c r="Q157" s="1"/>
      <c r="R157" s="1"/>
      <c r="S157" s="1"/>
      <c r="T157" s="1"/>
      <c r="U157" s="1"/>
      <c r="V157" s="1"/>
    </row>
    <row r="158" spans="14:22" ht="15.75" customHeight="1">
      <c r="N158" s="1"/>
      <c r="O158" s="1"/>
      <c r="P158" s="1"/>
      <c r="Q158" s="1"/>
      <c r="R158" s="1"/>
      <c r="S158" s="1"/>
      <c r="T158" s="1"/>
      <c r="U158" s="1"/>
      <c r="V158" s="1"/>
    </row>
    <row r="159" spans="14:22" ht="15.75" customHeight="1">
      <c r="N159" s="1"/>
      <c r="O159" s="1"/>
      <c r="P159" s="1"/>
      <c r="Q159" s="1"/>
      <c r="R159" s="1"/>
      <c r="S159" s="1"/>
      <c r="T159" s="1"/>
      <c r="U159" s="1"/>
      <c r="V159" s="1"/>
    </row>
    <row r="160" spans="14:22" ht="15.75" customHeight="1">
      <c r="N160" s="1"/>
      <c r="O160" s="1"/>
      <c r="P160" s="1"/>
      <c r="Q160" s="1"/>
      <c r="R160" s="1"/>
      <c r="S160" s="1"/>
      <c r="T160" s="1"/>
      <c r="U160" s="1"/>
      <c r="V160" s="1"/>
    </row>
    <row r="161" spans="14:22" ht="15.75" customHeight="1">
      <c r="N161" s="1"/>
      <c r="O161" s="1"/>
      <c r="P161" s="1"/>
      <c r="Q161" s="1"/>
      <c r="R161" s="1"/>
      <c r="S161" s="1"/>
      <c r="T161" s="1"/>
      <c r="U161" s="1"/>
      <c r="V161" s="1"/>
    </row>
    <row r="162" spans="14:22" ht="15.75" customHeight="1">
      <c r="N162" s="1"/>
      <c r="O162" s="1"/>
      <c r="P162" s="1"/>
      <c r="Q162" s="1"/>
      <c r="R162" s="1"/>
      <c r="S162" s="1"/>
      <c r="T162" s="1"/>
      <c r="U162" s="1"/>
      <c r="V162" s="1"/>
    </row>
    <row r="163" spans="14:22" ht="15.75" customHeight="1">
      <c r="N163" s="1"/>
      <c r="O163" s="1"/>
      <c r="P163" s="1"/>
      <c r="Q163" s="1"/>
      <c r="R163" s="1"/>
      <c r="S163" s="1"/>
      <c r="T163" s="1"/>
      <c r="U163" s="1"/>
      <c r="V163" s="1"/>
    </row>
    <row r="164" spans="14:22" ht="15.75" customHeight="1">
      <c r="N164" s="1"/>
      <c r="O164" s="1"/>
      <c r="P164" s="1"/>
      <c r="Q164" s="1"/>
      <c r="R164" s="1"/>
      <c r="S164" s="1"/>
      <c r="T164" s="1"/>
      <c r="U164" s="1"/>
      <c r="V164" s="1"/>
    </row>
    <row r="165" spans="14:22" ht="15.75" customHeight="1">
      <c r="N165" s="1"/>
      <c r="O165" s="1"/>
      <c r="P165" s="1"/>
      <c r="Q165" s="1"/>
      <c r="R165" s="1"/>
      <c r="S165" s="1"/>
      <c r="T165" s="1"/>
      <c r="U165" s="1"/>
      <c r="V165" s="1"/>
    </row>
    <row r="166" spans="14:22" ht="15.75" customHeight="1">
      <c r="N166" s="1"/>
      <c r="O166" s="1"/>
      <c r="P166" s="1"/>
      <c r="Q166" s="1"/>
      <c r="R166" s="1"/>
      <c r="S166" s="1"/>
      <c r="T166" s="1"/>
      <c r="U166" s="1"/>
      <c r="V166" s="1"/>
    </row>
    <row r="167" spans="14:22" ht="15.75" customHeight="1">
      <c r="N167" s="1"/>
      <c r="O167" s="1"/>
      <c r="P167" s="1"/>
      <c r="Q167" s="1"/>
      <c r="R167" s="1"/>
      <c r="S167" s="1"/>
      <c r="T167" s="1"/>
      <c r="U167" s="1"/>
      <c r="V167" s="1"/>
    </row>
    <row r="168" spans="14:22" ht="15.75" customHeight="1">
      <c r="N168" s="1"/>
      <c r="O168" s="1"/>
      <c r="P168" s="1"/>
      <c r="Q168" s="1"/>
      <c r="R168" s="1"/>
      <c r="S168" s="1"/>
      <c r="T168" s="1"/>
      <c r="U168" s="1"/>
      <c r="V168" s="1"/>
    </row>
    <row r="169" spans="14:22" ht="15.75" customHeight="1">
      <c r="N169" s="1"/>
      <c r="O169" s="1"/>
      <c r="P169" s="1"/>
      <c r="Q169" s="1"/>
      <c r="R169" s="1"/>
      <c r="S169" s="1"/>
      <c r="T169" s="1"/>
      <c r="U169" s="1"/>
      <c r="V169" s="1"/>
    </row>
    <row r="170" spans="14:22" ht="15.75" customHeight="1">
      <c r="N170" s="1"/>
      <c r="O170" s="1"/>
      <c r="P170" s="1"/>
      <c r="Q170" s="1"/>
      <c r="R170" s="1"/>
      <c r="S170" s="1"/>
      <c r="T170" s="1"/>
      <c r="U170" s="1"/>
      <c r="V170" s="1"/>
    </row>
    <row r="171" spans="14:22" ht="15.75" customHeight="1">
      <c r="N171" s="1"/>
      <c r="O171" s="1"/>
      <c r="P171" s="1"/>
      <c r="Q171" s="1"/>
      <c r="R171" s="1"/>
      <c r="S171" s="1"/>
      <c r="T171" s="1"/>
      <c r="U171" s="1"/>
      <c r="V171" s="1"/>
    </row>
    <row r="172" spans="14:22" ht="15.75" customHeight="1">
      <c r="N172" s="1"/>
      <c r="O172" s="1"/>
      <c r="P172" s="1"/>
      <c r="Q172" s="1"/>
      <c r="R172" s="1"/>
      <c r="S172" s="1"/>
      <c r="T172" s="1"/>
      <c r="U172" s="1"/>
      <c r="V172" s="1"/>
    </row>
    <row r="173" spans="14:22" ht="15.75" customHeight="1">
      <c r="N173" s="1"/>
      <c r="O173" s="1"/>
      <c r="P173" s="1"/>
      <c r="Q173" s="1"/>
      <c r="R173" s="1"/>
      <c r="S173" s="1"/>
      <c r="T173" s="1"/>
      <c r="U173" s="1"/>
      <c r="V173" s="1"/>
    </row>
    <row r="174" spans="14:22" ht="15.75" customHeight="1">
      <c r="N174" s="1"/>
      <c r="O174" s="1"/>
      <c r="P174" s="1"/>
      <c r="Q174" s="1"/>
      <c r="R174" s="1"/>
      <c r="S174" s="1"/>
      <c r="T174" s="1"/>
      <c r="U174" s="1"/>
      <c r="V174" s="1"/>
    </row>
    <row r="175" spans="14:22" ht="15.75" customHeight="1">
      <c r="N175" s="1"/>
      <c r="O175" s="1"/>
      <c r="P175" s="1"/>
      <c r="Q175" s="1"/>
      <c r="R175" s="1"/>
      <c r="S175" s="1"/>
      <c r="T175" s="1"/>
      <c r="U175" s="1"/>
      <c r="V175" s="1"/>
    </row>
    <row r="176" spans="14:22" ht="15.75" customHeight="1">
      <c r="N176" s="1"/>
      <c r="O176" s="1"/>
      <c r="P176" s="1"/>
      <c r="Q176" s="1"/>
      <c r="R176" s="1"/>
      <c r="S176" s="1"/>
      <c r="T176" s="1"/>
      <c r="U176" s="1"/>
      <c r="V176" s="1"/>
    </row>
    <row r="177" spans="14:22" ht="15.75" customHeight="1">
      <c r="N177" s="1"/>
      <c r="O177" s="1"/>
      <c r="P177" s="1"/>
      <c r="Q177" s="1"/>
      <c r="R177" s="1"/>
      <c r="S177" s="1"/>
      <c r="T177" s="1"/>
      <c r="U177" s="1"/>
      <c r="V177" s="1"/>
    </row>
    <row r="178" spans="14:22" ht="15.75" customHeight="1">
      <c r="N178" s="1"/>
      <c r="O178" s="1"/>
      <c r="P178" s="1"/>
      <c r="Q178" s="1"/>
      <c r="R178" s="1"/>
      <c r="S178" s="1"/>
      <c r="T178" s="1"/>
      <c r="U178" s="1"/>
      <c r="V178" s="1"/>
    </row>
    <row r="179" spans="14:22" ht="15.75" customHeight="1">
      <c r="N179" s="1"/>
      <c r="O179" s="1"/>
      <c r="P179" s="1"/>
      <c r="Q179" s="1"/>
      <c r="R179" s="1"/>
      <c r="S179" s="1"/>
      <c r="T179" s="1"/>
      <c r="U179" s="1"/>
      <c r="V179" s="1"/>
    </row>
    <row r="180" spans="14:22" ht="15.75" customHeight="1">
      <c r="N180" s="1"/>
      <c r="O180" s="1"/>
      <c r="P180" s="1"/>
      <c r="Q180" s="1"/>
      <c r="R180" s="1"/>
      <c r="S180" s="1"/>
      <c r="T180" s="1"/>
      <c r="U180" s="1"/>
      <c r="V180" s="1"/>
    </row>
    <row r="181" spans="14:22" ht="15.75" customHeight="1">
      <c r="N181" s="1"/>
      <c r="O181" s="1"/>
      <c r="P181" s="1"/>
      <c r="Q181" s="1"/>
      <c r="R181" s="1"/>
      <c r="S181" s="1"/>
      <c r="T181" s="1"/>
      <c r="U181" s="1"/>
      <c r="V181" s="1"/>
    </row>
    <row r="182" spans="14:22" ht="15.75" customHeight="1">
      <c r="N182" s="1"/>
      <c r="O182" s="1"/>
      <c r="P182" s="1"/>
      <c r="Q182" s="1"/>
      <c r="R182" s="1"/>
      <c r="S182" s="1"/>
      <c r="T182" s="1"/>
      <c r="U182" s="1"/>
      <c r="V182" s="1"/>
    </row>
    <row r="183" spans="14:22" ht="15.75" customHeight="1">
      <c r="N183" s="1"/>
      <c r="O183" s="1"/>
      <c r="P183" s="1"/>
      <c r="Q183" s="1"/>
      <c r="R183" s="1"/>
      <c r="S183" s="1"/>
      <c r="T183" s="1"/>
      <c r="U183" s="1"/>
      <c r="V183" s="1"/>
    </row>
    <row r="184" spans="14:22" ht="15.75" customHeight="1">
      <c r="N184" s="1"/>
      <c r="O184" s="1"/>
      <c r="P184" s="1"/>
      <c r="Q184" s="1"/>
      <c r="R184" s="1"/>
      <c r="S184" s="1"/>
      <c r="T184" s="1"/>
      <c r="U184" s="1"/>
      <c r="V184" s="1"/>
    </row>
    <row r="185" spans="14:22" ht="15.75" customHeight="1">
      <c r="N185" s="1"/>
      <c r="O185" s="1"/>
      <c r="P185" s="1"/>
      <c r="Q185" s="1"/>
      <c r="R185" s="1"/>
      <c r="S185" s="1"/>
      <c r="T185" s="1"/>
      <c r="U185" s="1"/>
      <c r="V185" s="1"/>
    </row>
    <row r="186" spans="14:22" ht="15.75" customHeight="1">
      <c r="N186" s="1"/>
      <c r="O186" s="1"/>
      <c r="P186" s="1"/>
      <c r="Q186" s="1"/>
      <c r="R186" s="1"/>
      <c r="S186" s="1"/>
      <c r="T186" s="1"/>
      <c r="U186" s="1"/>
      <c r="V186" s="1"/>
    </row>
    <row r="187" spans="14:22" ht="15.75" customHeight="1">
      <c r="N187" s="1"/>
      <c r="O187" s="1"/>
      <c r="P187" s="1"/>
      <c r="Q187" s="1"/>
      <c r="R187" s="1"/>
      <c r="S187" s="1"/>
      <c r="T187" s="1"/>
      <c r="U187" s="1"/>
      <c r="V187" s="1"/>
    </row>
    <row r="188" spans="14:22" ht="15.75" customHeight="1">
      <c r="N188" s="1"/>
      <c r="O188" s="1"/>
      <c r="P188" s="1"/>
      <c r="Q188" s="1"/>
      <c r="R188" s="1"/>
      <c r="S188" s="1"/>
      <c r="T188" s="1"/>
      <c r="U188" s="1"/>
      <c r="V188" s="1"/>
    </row>
    <row r="189" spans="14:22" ht="15.75" customHeight="1">
      <c r="N189" s="1"/>
      <c r="O189" s="1"/>
      <c r="P189" s="1"/>
      <c r="Q189" s="1"/>
      <c r="R189" s="1"/>
      <c r="S189" s="1"/>
      <c r="T189" s="1"/>
      <c r="U189" s="1"/>
      <c r="V189" s="1"/>
    </row>
    <row r="190" spans="14:22" ht="15.75" customHeight="1">
      <c r="N190" s="1"/>
      <c r="O190" s="1"/>
      <c r="P190" s="1"/>
      <c r="Q190" s="1"/>
      <c r="R190" s="1"/>
      <c r="S190" s="1"/>
      <c r="T190" s="1"/>
      <c r="U190" s="1"/>
      <c r="V190" s="1"/>
    </row>
    <row r="191" spans="14:22" ht="15.75" customHeight="1">
      <c r="N191" s="1"/>
      <c r="O191" s="1"/>
      <c r="P191" s="1"/>
      <c r="Q191" s="1"/>
      <c r="R191" s="1"/>
      <c r="S191" s="1"/>
      <c r="T191" s="1"/>
      <c r="U191" s="1"/>
      <c r="V191" s="1"/>
    </row>
    <row r="192" spans="14:22" ht="15.75" customHeight="1">
      <c r="N192" s="1"/>
      <c r="O192" s="1"/>
      <c r="P192" s="1"/>
      <c r="Q192" s="1"/>
      <c r="R192" s="1"/>
      <c r="S192" s="1"/>
      <c r="T192" s="1"/>
      <c r="U192" s="1"/>
      <c r="V192" s="1"/>
    </row>
    <row r="193" spans="14:22" ht="15.75" customHeight="1">
      <c r="N193" s="1"/>
      <c r="O193" s="1"/>
      <c r="P193" s="1"/>
      <c r="Q193" s="1"/>
      <c r="R193" s="1"/>
      <c r="S193" s="1"/>
      <c r="T193" s="1"/>
      <c r="U193" s="1"/>
      <c r="V193" s="1"/>
    </row>
    <row r="194" spans="14:22" ht="15.75" customHeight="1">
      <c r="N194" s="1"/>
      <c r="O194" s="1"/>
      <c r="P194" s="1"/>
      <c r="Q194" s="1"/>
      <c r="R194" s="1"/>
      <c r="S194" s="1"/>
      <c r="T194" s="1"/>
      <c r="U194" s="1"/>
      <c r="V194" s="1"/>
    </row>
    <row r="195" spans="14:22" ht="15.75" customHeight="1">
      <c r="N195" s="1"/>
      <c r="O195" s="1"/>
      <c r="P195" s="1"/>
      <c r="Q195" s="1"/>
      <c r="R195" s="1"/>
      <c r="S195" s="1"/>
      <c r="T195" s="1"/>
      <c r="U195" s="1"/>
      <c r="V195" s="1"/>
    </row>
    <row r="196" spans="14:22" ht="15.75" customHeight="1">
      <c r="N196" s="1"/>
      <c r="O196" s="1"/>
      <c r="P196" s="1"/>
      <c r="Q196" s="1"/>
      <c r="R196" s="1"/>
      <c r="S196" s="1"/>
      <c r="T196" s="1"/>
      <c r="U196" s="1"/>
      <c r="V196" s="1"/>
    </row>
    <row r="197" spans="14:22" ht="15.75" customHeight="1">
      <c r="N197" s="1"/>
      <c r="O197" s="1"/>
      <c r="P197" s="1"/>
      <c r="Q197" s="1"/>
      <c r="R197" s="1"/>
      <c r="S197" s="1"/>
      <c r="T197" s="1"/>
      <c r="U197" s="1"/>
      <c r="V197" s="1"/>
    </row>
    <row r="198" spans="14:22" ht="15.75" customHeight="1">
      <c r="N198" s="1"/>
      <c r="O198" s="1"/>
      <c r="P198" s="1"/>
      <c r="Q198" s="1"/>
      <c r="R198" s="1"/>
      <c r="S198" s="1"/>
      <c r="T198" s="1"/>
      <c r="U198" s="1"/>
      <c r="V198" s="1"/>
    </row>
    <row r="199" spans="14:22" ht="15.75" customHeight="1">
      <c r="N199" s="1"/>
      <c r="O199" s="1"/>
      <c r="P199" s="1"/>
      <c r="Q199" s="1"/>
      <c r="R199" s="1"/>
      <c r="S199" s="1"/>
      <c r="T199" s="1"/>
      <c r="U199" s="1"/>
      <c r="V199" s="1"/>
    </row>
    <row r="200" spans="14:22" ht="15.75" customHeight="1">
      <c r="N200" s="1"/>
      <c r="O200" s="1"/>
      <c r="P200" s="1"/>
      <c r="Q200" s="1"/>
      <c r="R200" s="1"/>
      <c r="S200" s="1"/>
      <c r="T200" s="1"/>
      <c r="U200" s="1"/>
      <c r="V200" s="1"/>
    </row>
    <row r="201" spans="14:22" ht="15.75" customHeight="1">
      <c r="N201" s="1"/>
      <c r="O201" s="1"/>
      <c r="P201" s="1"/>
      <c r="Q201" s="1"/>
      <c r="R201" s="1"/>
      <c r="S201" s="1"/>
      <c r="T201" s="1"/>
      <c r="U201" s="1"/>
      <c r="V201" s="1"/>
    </row>
    <row r="202" spans="14:22" ht="15.75" customHeight="1">
      <c r="N202" s="1"/>
      <c r="O202" s="1"/>
      <c r="P202" s="1"/>
      <c r="Q202" s="1"/>
      <c r="R202" s="1"/>
      <c r="S202" s="1"/>
      <c r="T202" s="1"/>
      <c r="U202" s="1"/>
      <c r="V202" s="1"/>
    </row>
    <row r="203" spans="14:22" ht="15.75" customHeight="1">
      <c r="N203" s="1"/>
      <c r="O203" s="1"/>
      <c r="P203" s="1"/>
      <c r="Q203" s="1"/>
      <c r="R203" s="1"/>
      <c r="S203" s="1"/>
      <c r="T203" s="1"/>
      <c r="U203" s="1"/>
      <c r="V203" s="1"/>
    </row>
    <row r="204" spans="14:22" ht="15.75" customHeight="1">
      <c r="N204" s="1"/>
      <c r="O204" s="1"/>
      <c r="P204" s="1"/>
      <c r="Q204" s="1"/>
      <c r="R204" s="1"/>
      <c r="S204" s="1"/>
      <c r="T204" s="1"/>
      <c r="U204" s="1"/>
      <c r="V204" s="1"/>
    </row>
    <row r="205" spans="14:22" ht="15.75" customHeight="1">
      <c r="N205" s="1"/>
      <c r="O205" s="1"/>
      <c r="P205" s="1"/>
      <c r="Q205" s="1"/>
      <c r="R205" s="1"/>
      <c r="S205" s="1"/>
      <c r="T205" s="1"/>
      <c r="U205" s="1"/>
      <c r="V205" s="1"/>
    </row>
    <row r="206" spans="14:22" ht="15.75" customHeight="1">
      <c r="N206" s="1"/>
      <c r="O206" s="1"/>
      <c r="P206" s="1"/>
      <c r="Q206" s="1"/>
      <c r="R206" s="1"/>
      <c r="S206" s="1"/>
      <c r="T206" s="1"/>
      <c r="U206" s="1"/>
      <c r="V206" s="1"/>
    </row>
    <row r="207" spans="14:22" ht="15.75" customHeight="1">
      <c r="N207" s="1"/>
      <c r="O207" s="1"/>
      <c r="P207" s="1"/>
      <c r="Q207" s="1"/>
      <c r="R207" s="1"/>
      <c r="S207" s="1"/>
      <c r="T207" s="1"/>
      <c r="U207" s="1"/>
      <c r="V207" s="1"/>
    </row>
    <row r="208" spans="14:22" ht="15.75" customHeight="1">
      <c r="N208" s="1"/>
      <c r="O208" s="1"/>
      <c r="P208" s="1"/>
      <c r="Q208" s="1"/>
      <c r="R208" s="1"/>
      <c r="S208" s="1"/>
      <c r="T208" s="1"/>
      <c r="U208" s="1"/>
      <c r="V208" s="1"/>
    </row>
    <row r="209" spans="14:22" ht="15.75" customHeight="1">
      <c r="N209" s="1"/>
      <c r="O209" s="1"/>
      <c r="P209" s="1"/>
      <c r="Q209" s="1"/>
      <c r="R209" s="1"/>
      <c r="S209" s="1"/>
      <c r="T209" s="1"/>
      <c r="U209" s="1"/>
      <c r="V209" s="1"/>
    </row>
    <row r="210" spans="14:22" ht="15.75" customHeight="1">
      <c r="N210" s="1"/>
      <c r="O210" s="1"/>
      <c r="P210" s="1"/>
      <c r="Q210" s="1"/>
      <c r="R210" s="1"/>
      <c r="S210" s="1"/>
      <c r="T210" s="1"/>
      <c r="U210" s="1"/>
      <c r="V210" s="1"/>
    </row>
    <row r="211" spans="14:22" ht="15.75" customHeight="1">
      <c r="N211" s="1"/>
      <c r="O211" s="1"/>
      <c r="P211" s="1"/>
      <c r="Q211" s="1"/>
      <c r="R211" s="1"/>
      <c r="S211" s="1"/>
      <c r="T211" s="1"/>
      <c r="U211" s="1"/>
      <c r="V211" s="1"/>
    </row>
    <row r="212" spans="14:22" ht="15.75" customHeight="1">
      <c r="N212" s="1"/>
      <c r="O212" s="1"/>
      <c r="P212" s="1"/>
      <c r="Q212" s="1"/>
      <c r="R212" s="1"/>
      <c r="S212" s="1"/>
      <c r="T212" s="1"/>
      <c r="U212" s="1"/>
      <c r="V212" s="1"/>
    </row>
    <row r="213" spans="14:22" ht="15.75" customHeight="1">
      <c r="N213" s="1"/>
      <c r="O213" s="1"/>
      <c r="P213" s="1"/>
      <c r="Q213" s="1"/>
      <c r="R213" s="1"/>
      <c r="S213" s="1"/>
      <c r="T213" s="1"/>
      <c r="U213" s="1"/>
      <c r="V213" s="1"/>
    </row>
    <row r="214" spans="14:22" ht="15.75" customHeight="1">
      <c r="N214" s="1"/>
      <c r="O214" s="1"/>
      <c r="P214" s="1"/>
      <c r="Q214" s="1"/>
      <c r="R214" s="1"/>
      <c r="S214" s="1"/>
      <c r="T214" s="1"/>
      <c r="U214" s="1"/>
      <c r="V214" s="1"/>
    </row>
    <row r="215" spans="14:22" ht="15.75" customHeight="1">
      <c r="N215" s="1"/>
      <c r="O215" s="1"/>
      <c r="P215" s="1"/>
      <c r="Q215" s="1"/>
      <c r="R215" s="1"/>
      <c r="S215" s="1"/>
      <c r="T215" s="1"/>
      <c r="U215" s="1"/>
      <c r="V215" s="1"/>
    </row>
    <row r="216" spans="14:22" ht="15.75" customHeight="1">
      <c r="N216" s="1"/>
      <c r="O216" s="1"/>
      <c r="P216" s="1"/>
      <c r="Q216" s="1"/>
      <c r="R216" s="1"/>
      <c r="S216" s="1"/>
      <c r="T216" s="1"/>
      <c r="U216" s="1"/>
      <c r="V216" s="1"/>
    </row>
    <row r="217" spans="14:22" ht="15.75" customHeight="1">
      <c r="N217" s="1"/>
      <c r="O217" s="1"/>
      <c r="P217" s="1"/>
      <c r="Q217" s="1"/>
      <c r="R217" s="1"/>
      <c r="S217" s="1"/>
      <c r="T217" s="1"/>
      <c r="U217" s="1"/>
      <c r="V217" s="1"/>
    </row>
    <row r="218" spans="14:22" ht="15.75" customHeight="1">
      <c r="N218" s="1"/>
      <c r="O218" s="1"/>
      <c r="P218" s="1"/>
      <c r="Q218" s="1"/>
      <c r="R218" s="1"/>
      <c r="S218" s="1"/>
      <c r="T218" s="1"/>
      <c r="U218" s="1"/>
      <c r="V218" s="1"/>
    </row>
    <row r="219" spans="14:22" ht="15.75" customHeight="1">
      <c r="N219" s="1"/>
      <c r="O219" s="1"/>
      <c r="P219" s="1"/>
      <c r="Q219" s="1"/>
      <c r="R219" s="1"/>
      <c r="S219" s="1"/>
      <c r="T219" s="1"/>
      <c r="U219" s="1"/>
      <c r="V219" s="1"/>
    </row>
    <row r="220" spans="14:22" ht="15.75" customHeight="1">
      <c r="N220" s="1"/>
      <c r="O220" s="1"/>
      <c r="P220" s="1"/>
      <c r="Q220" s="1"/>
      <c r="R220" s="1"/>
      <c r="S220" s="1"/>
      <c r="T220" s="1"/>
      <c r="U220" s="1"/>
      <c r="V220" s="1"/>
    </row>
    <row r="221" spans="14:22" ht="15.75" customHeight="1">
      <c r="N221" s="1"/>
      <c r="O221" s="1"/>
      <c r="P221" s="1"/>
      <c r="Q221" s="1"/>
      <c r="R221" s="1"/>
      <c r="S221" s="1"/>
      <c r="T221" s="1"/>
      <c r="U221" s="1"/>
      <c r="V221" s="1"/>
    </row>
    <row r="222" spans="14:22" ht="15.75" customHeight="1">
      <c r="N222" s="1"/>
      <c r="O222" s="1"/>
      <c r="P222" s="1"/>
      <c r="Q222" s="1"/>
      <c r="R222" s="1"/>
      <c r="S222" s="1"/>
      <c r="T222" s="1"/>
      <c r="U222" s="1"/>
      <c r="V222" s="1"/>
    </row>
    <row r="223" spans="14:22" ht="15.75" customHeight="1">
      <c r="N223" s="1"/>
      <c r="O223" s="1"/>
      <c r="P223" s="1"/>
      <c r="Q223" s="1"/>
      <c r="R223" s="1"/>
      <c r="S223" s="1"/>
      <c r="T223" s="1"/>
      <c r="U223" s="1"/>
      <c r="V223" s="1"/>
    </row>
    <row r="224" spans="14:22" ht="15.75" customHeight="1">
      <c r="N224" s="1"/>
      <c r="O224" s="1"/>
      <c r="P224" s="1"/>
      <c r="Q224" s="1"/>
      <c r="R224" s="1"/>
      <c r="S224" s="1"/>
      <c r="T224" s="1"/>
      <c r="U224" s="1"/>
      <c r="V224" s="1"/>
    </row>
    <row r="225" spans="14:22" ht="15.75" customHeight="1">
      <c r="N225" s="1"/>
      <c r="O225" s="1"/>
      <c r="P225" s="1"/>
      <c r="Q225" s="1"/>
      <c r="R225" s="1"/>
      <c r="S225" s="1"/>
      <c r="T225" s="1"/>
      <c r="U225" s="1"/>
      <c r="V225" s="1"/>
    </row>
    <row r="226" spans="14:22" ht="15.75" customHeight="1">
      <c r="N226" s="1"/>
      <c r="O226" s="1"/>
      <c r="P226" s="1"/>
      <c r="Q226" s="1"/>
      <c r="R226" s="1"/>
      <c r="S226" s="1"/>
      <c r="T226" s="1"/>
      <c r="U226" s="1"/>
      <c r="V226" s="1"/>
    </row>
    <row r="227" spans="14:22" ht="15.75" customHeight="1">
      <c r="N227" s="1"/>
      <c r="O227" s="1"/>
      <c r="P227" s="1"/>
      <c r="Q227" s="1"/>
      <c r="R227" s="1"/>
      <c r="S227" s="1"/>
      <c r="T227" s="1"/>
      <c r="U227" s="1"/>
      <c r="V227" s="1"/>
    </row>
    <row r="228" spans="14:22" ht="15.75" customHeight="1">
      <c r="N228" s="1"/>
      <c r="O228" s="1"/>
      <c r="P228" s="1"/>
      <c r="Q228" s="1"/>
      <c r="R228" s="1"/>
      <c r="S228" s="1"/>
      <c r="T228" s="1"/>
      <c r="U228" s="1"/>
      <c r="V228" s="1"/>
    </row>
    <row r="229" spans="14:22" ht="15.75" customHeight="1">
      <c r="N229" s="1"/>
      <c r="O229" s="1"/>
      <c r="P229" s="1"/>
      <c r="Q229" s="1"/>
      <c r="R229" s="1"/>
      <c r="S229" s="1"/>
      <c r="T229" s="1"/>
      <c r="U229" s="1"/>
      <c r="V229" s="1"/>
    </row>
    <row r="230" spans="14:22" ht="15.75" customHeight="1">
      <c r="N230" s="1"/>
      <c r="O230" s="1"/>
      <c r="P230" s="1"/>
      <c r="Q230" s="1"/>
      <c r="R230" s="1"/>
      <c r="S230" s="1"/>
      <c r="T230" s="1"/>
      <c r="U230" s="1"/>
      <c r="V230" s="1"/>
    </row>
    <row r="231" spans="14:22" ht="15.75" customHeight="1">
      <c r="N231" s="1"/>
      <c r="O231" s="1"/>
      <c r="P231" s="1"/>
      <c r="Q231" s="1"/>
      <c r="R231" s="1"/>
      <c r="S231" s="1"/>
      <c r="T231" s="1"/>
      <c r="U231" s="1"/>
      <c r="V231" s="1"/>
    </row>
    <row r="232" spans="14:22" ht="15.75" customHeight="1">
      <c r="N232" s="1"/>
      <c r="O232" s="1"/>
      <c r="P232" s="1"/>
      <c r="Q232" s="1"/>
      <c r="R232" s="1"/>
      <c r="S232" s="1"/>
      <c r="T232" s="1"/>
      <c r="U232" s="1"/>
      <c r="V232" s="1"/>
    </row>
    <row r="233" spans="14:22" ht="15.75" customHeight="1">
      <c r="N233" s="1"/>
      <c r="O233" s="1"/>
      <c r="P233" s="1"/>
      <c r="Q233" s="1"/>
      <c r="R233" s="1"/>
      <c r="S233" s="1"/>
      <c r="T233" s="1"/>
      <c r="U233" s="1"/>
      <c r="V233" s="1"/>
    </row>
    <row r="234" spans="14:22" ht="15.75" customHeight="1">
      <c r="N234" s="1"/>
      <c r="O234" s="1"/>
      <c r="P234" s="1"/>
      <c r="Q234" s="1"/>
      <c r="R234" s="1"/>
      <c r="S234" s="1"/>
      <c r="T234" s="1"/>
      <c r="U234" s="1"/>
      <c r="V234" s="1"/>
    </row>
    <row r="235" spans="14:22" ht="15.75" customHeight="1">
      <c r="N235" s="1"/>
      <c r="O235" s="1"/>
      <c r="P235" s="1"/>
      <c r="Q235" s="1"/>
      <c r="R235" s="1"/>
      <c r="S235" s="1"/>
      <c r="T235" s="1"/>
      <c r="U235" s="1"/>
      <c r="V235" s="1"/>
    </row>
    <row r="236" spans="14:22" ht="15.75" customHeight="1">
      <c r="N236" s="1"/>
      <c r="O236" s="1"/>
      <c r="P236" s="1"/>
      <c r="Q236" s="1"/>
      <c r="R236" s="1"/>
      <c r="S236" s="1"/>
      <c r="T236" s="1"/>
      <c r="U236" s="1"/>
      <c r="V236" s="1"/>
    </row>
    <row r="237" spans="14:22" ht="15.75" customHeight="1">
      <c r="N237" s="1"/>
      <c r="O237" s="1"/>
      <c r="P237" s="1"/>
      <c r="Q237" s="1"/>
      <c r="R237" s="1"/>
      <c r="S237" s="1"/>
      <c r="T237" s="1"/>
      <c r="U237" s="1"/>
      <c r="V237" s="1"/>
    </row>
    <row r="238" spans="14:22" ht="15.75" customHeight="1">
      <c r="N238" s="1"/>
      <c r="O238" s="1"/>
      <c r="P238" s="1"/>
      <c r="Q238" s="1"/>
      <c r="R238" s="1"/>
      <c r="S238" s="1"/>
      <c r="T238" s="1"/>
      <c r="U238" s="1"/>
      <c r="V238" s="1"/>
    </row>
    <row r="239" spans="14:22" ht="15.75" customHeight="1">
      <c r="N239" s="1"/>
      <c r="O239" s="1"/>
      <c r="P239" s="1"/>
      <c r="Q239" s="1"/>
      <c r="R239" s="1"/>
      <c r="S239" s="1"/>
      <c r="T239" s="1"/>
      <c r="U239" s="1"/>
      <c r="V239" s="1"/>
    </row>
    <row r="240" spans="14:22" ht="15.75" customHeight="1">
      <c r="N240" s="1"/>
      <c r="O240" s="1"/>
      <c r="P240" s="1"/>
      <c r="Q240" s="1"/>
      <c r="R240" s="1"/>
      <c r="S240" s="1"/>
      <c r="T240" s="1"/>
      <c r="U240" s="1"/>
      <c r="V240" s="1"/>
    </row>
    <row r="241" spans="14:22" ht="15.75" customHeight="1">
      <c r="N241" s="1"/>
      <c r="O241" s="1"/>
      <c r="P241" s="1"/>
      <c r="Q241" s="1"/>
      <c r="R241" s="1"/>
      <c r="S241" s="1"/>
      <c r="T241" s="1"/>
      <c r="U241" s="1"/>
      <c r="V241" s="1"/>
    </row>
    <row r="242" spans="14:22" ht="15.75" customHeight="1">
      <c r="N242" s="1"/>
      <c r="O242" s="1"/>
      <c r="P242" s="1"/>
      <c r="Q242" s="1"/>
      <c r="R242" s="1"/>
      <c r="S242" s="1"/>
      <c r="T242" s="1"/>
      <c r="U242" s="1"/>
      <c r="V242" s="1"/>
    </row>
    <row r="243" spans="14:22" ht="15.75" customHeight="1">
      <c r="N243" s="1"/>
      <c r="O243" s="1"/>
      <c r="P243" s="1"/>
      <c r="Q243" s="1"/>
      <c r="R243" s="1"/>
      <c r="S243" s="1"/>
      <c r="T243" s="1"/>
      <c r="U243" s="1"/>
      <c r="V243" s="1"/>
    </row>
    <row r="244" spans="14:22" ht="15.75" customHeight="1">
      <c r="N244" s="1"/>
      <c r="O244" s="1"/>
      <c r="P244" s="1"/>
      <c r="Q244" s="1"/>
      <c r="R244" s="1"/>
      <c r="S244" s="1"/>
      <c r="T244" s="1"/>
      <c r="U244" s="1"/>
      <c r="V244" s="1"/>
    </row>
    <row r="245" spans="14:22" ht="15.75" customHeight="1">
      <c r="N245" s="1"/>
      <c r="O245" s="1"/>
      <c r="P245" s="1"/>
      <c r="Q245" s="1"/>
      <c r="R245" s="1"/>
      <c r="S245" s="1"/>
      <c r="T245" s="1"/>
      <c r="U245" s="1"/>
      <c r="V245" s="1"/>
    </row>
    <row r="246" spans="14:22" ht="15.75" customHeight="1">
      <c r="N246" s="1"/>
      <c r="O246" s="1"/>
      <c r="P246" s="1"/>
      <c r="Q246" s="1"/>
      <c r="R246" s="1"/>
      <c r="S246" s="1"/>
      <c r="T246" s="1"/>
      <c r="U246" s="1"/>
      <c r="V246" s="1"/>
    </row>
    <row r="247" spans="14:22" ht="15.75" customHeight="1">
      <c r="N247" s="1"/>
      <c r="O247" s="1"/>
      <c r="P247" s="1"/>
      <c r="Q247" s="1"/>
      <c r="R247" s="1"/>
      <c r="S247" s="1"/>
      <c r="T247" s="1"/>
      <c r="U247" s="1"/>
      <c r="V247" s="1"/>
    </row>
    <row r="248" spans="14:22" ht="15.75" customHeight="1">
      <c r="N248" s="1"/>
      <c r="O248" s="1"/>
      <c r="P248" s="1"/>
      <c r="Q248" s="1"/>
      <c r="R248" s="1"/>
      <c r="S248" s="1"/>
      <c r="T248" s="1"/>
      <c r="U248" s="1"/>
      <c r="V248" s="1"/>
    </row>
    <row r="249" spans="14:22" ht="15.75" customHeight="1">
      <c r="N249" s="1"/>
      <c r="O249" s="1"/>
      <c r="P249" s="1"/>
      <c r="Q249" s="1"/>
      <c r="R249" s="1"/>
      <c r="S249" s="1"/>
      <c r="T249" s="1"/>
      <c r="U249" s="1"/>
      <c r="V249" s="1"/>
    </row>
    <row r="250" spans="14:22" ht="15.75" customHeight="1">
      <c r="N250" s="1"/>
      <c r="O250" s="1"/>
      <c r="P250" s="1"/>
      <c r="Q250" s="1"/>
      <c r="R250" s="1"/>
      <c r="S250" s="1"/>
      <c r="T250" s="1"/>
      <c r="U250" s="1"/>
      <c r="V250" s="1"/>
    </row>
    <row r="251" spans="14:22" ht="15.75" customHeight="1">
      <c r="N251" s="1"/>
      <c r="O251" s="1"/>
      <c r="P251" s="1"/>
      <c r="Q251" s="1"/>
      <c r="R251" s="1"/>
      <c r="S251" s="1"/>
      <c r="T251" s="1"/>
      <c r="U251" s="1"/>
      <c r="V251" s="1"/>
    </row>
    <row r="252" spans="14:22" ht="15.75" customHeight="1">
      <c r="N252" s="1"/>
      <c r="O252" s="1"/>
      <c r="P252" s="1"/>
      <c r="Q252" s="1"/>
      <c r="R252" s="1"/>
      <c r="S252" s="1"/>
      <c r="T252" s="1"/>
      <c r="U252" s="1"/>
      <c r="V252" s="1"/>
    </row>
    <row r="253" spans="14:22" ht="15.75" customHeight="1">
      <c r="N253" s="1"/>
      <c r="O253" s="1"/>
      <c r="P253" s="1"/>
      <c r="Q253" s="1"/>
      <c r="R253" s="1"/>
      <c r="S253" s="1"/>
      <c r="T253" s="1"/>
      <c r="U253" s="1"/>
      <c r="V253" s="1"/>
    </row>
    <row r="254" spans="14:22" ht="15.75" customHeight="1">
      <c r="N254" s="1"/>
      <c r="O254" s="1"/>
      <c r="P254" s="1"/>
      <c r="Q254" s="1"/>
      <c r="R254" s="1"/>
      <c r="S254" s="1"/>
      <c r="T254" s="1"/>
      <c r="U254" s="1"/>
      <c r="V254" s="1"/>
    </row>
    <row r="255" spans="14:22" ht="15.75" customHeight="1">
      <c r="N255" s="1"/>
      <c r="O255" s="1"/>
      <c r="P255" s="1"/>
      <c r="Q255" s="1"/>
      <c r="R255" s="1"/>
      <c r="S255" s="1"/>
      <c r="T255" s="1"/>
      <c r="U255" s="1"/>
      <c r="V255" s="1"/>
    </row>
    <row r="256" spans="14:22" ht="15.75" customHeight="1">
      <c r="N256" s="1"/>
      <c r="O256" s="1"/>
      <c r="P256" s="1"/>
      <c r="Q256" s="1"/>
      <c r="R256" s="1"/>
      <c r="S256" s="1"/>
      <c r="T256" s="1"/>
      <c r="U256" s="1"/>
      <c r="V256" s="1"/>
    </row>
    <row r="257" spans="14:22" ht="15.75" customHeight="1">
      <c r="N257" s="1"/>
      <c r="O257" s="1"/>
      <c r="P257" s="1"/>
      <c r="Q257" s="1"/>
      <c r="R257" s="1"/>
      <c r="S257" s="1"/>
      <c r="T257" s="1"/>
      <c r="U257" s="1"/>
      <c r="V257" s="1"/>
    </row>
    <row r="258" spans="14:22" ht="15.75" customHeight="1">
      <c r="N258" s="1"/>
      <c r="O258" s="1"/>
      <c r="P258" s="1"/>
      <c r="Q258" s="1"/>
      <c r="R258" s="1"/>
      <c r="S258" s="1"/>
      <c r="T258" s="1"/>
      <c r="U258" s="1"/>
      <c r="V258" s="1"/>
    </row>
    <row r="259" spans="14:22" ht="15.75" customHeight="1">
      <c r="N259" s="1"/>
      <c r="O259" s="1"/>
      <c r="P259" s="1"/>
      <c r="Q259" s="1"/>
      <c r="R259" s="1"/>
      <c r="S259" s="1"/>
      <c r="T259" s="1"/>
      <c r="U259" s="1"/>
      <c r="V259" s="1"/>
    </row>
    <row r="260" spans="14:22" ht="15.75" customHeight="1">
      <c r="N260" s="1"/>
      <c r="O260" s="1"/>
      <c r="P260" s="1"/>
      <c r="Q260" s="1"/>
      <c r="R260" s="1"/>
      <c r="S260" s="1"/>
      <c r="T260" s="1"/>
      <c r="U260" s="1"/>
      <c r="V260" s="1"/>
    </row>
    <row r="261" spans="14:22" ht="15.75" customHeight="1">
      <c r="N261" s="1"/>
      <c r="O261" s="1"/>
      <c r="P261" s="1"/>
      <c r="Q261" s="1"/>
      <c r="R261" s="1"/>
      <c r="S261" s="1"/>
      <c r="T261" s="1"/>
      <c r="U261" s="1"/>
      <c r="V261" s="1"/>
    </row>
    <row r="262" spans="14:22" ht="15.75" customHeight="1">
      <c r="N262" s="1"/>
      <c r="O262" s="1"/>
      <c r="P262" s="1"/>
      <c r="Q262" s="1"/>
      <c r="R262" s="1"/>
      <c r="S262" s="1"/>
      <c r="T262" s="1"/>
      <c r="U262" s="1"/>
      <c r="V262" s="1"/>
    </row>
    <row r="263" spans="14:22" ht="15.75" customHeight="1">
      <c r="N263" s="1"/>
      <c r="O263" s="1"/>
      <c r="P263" s="1"/>
      <c r="Q263" s="1"/>
      <c r="R263" s="1"/>
      <c r="S263" s="1"/>
      <c r="T263" s="1"/>
      <c r="U263" s="1"/>
      <c r="V263" s="1"/>
    </row>
    <row r="264" spans="14:22" ht="15.75" customHeight="1">
      <c r="N264" s="1"/>
      <c r="O264" s="1"/>
      <c r="P264" s="1"/>
      <c r="Q264" s="1"/>
      <c r="R264" s="1"/>
      <c r="S264" s="1"/>
      <c r="T264" s="1"/>
      <c r="U264" s="1"/>
      <c r="V264" s="1"/>
    </row>
    <row r="265" spans="14:22" ht="15.75" customHeight="1">
      <c r="N265" s="1"/>
      <c r="O265" s="1"/>
      <c r="P265" s="1"/>
      <c r="Q265" s="1"/>
      <c r="R265" s="1"/>
      <c r="S265" s="1"/>
      <c r="T265" s="1"/>
      <c r="U265" s="1"/>
      <c r="V265" s="1"/>
    </row>
    <row r="266" spans="14:22" ht="15.75" customHeight="1">
      <c r="N266" s="1"/>
      <c r="O266" s="1"/>
      <c r="P266" s="1"/>
      <c r="Q266" s="1"/>
      <c r="R266" s="1"/>
      <c r="S266" s="1"/>
      <c r="T266" s="1"/>
      <c r="U266" s="1"/>
      <c r="V266" s="1"/>
    </row>
    <row r="267" spans="14:22" ht="15.75" customHeight="1">
      <c r="N267" s="1"/>
      <c r="O267" s="1"/>
      <c r="P267" s="1"/>
      <c r="Q267" s="1"/>
      <c r="R267" s="1"/>
      <c r="S267" s="1"/>
      <c r="T267" s="1"/>
      <c r="U267" s="1"/>
      <c r="V267" s="1"/>
    </row>
    <row r="268" spans="14:22" ht="15.75" customHeight="1">
      <c r="N268" s="1"/>
      <c r="O268" s="1"/>
      <c r="P268" s="1"/>
      <c r="Q268" s="1"/>
      <c r="R268" s="1"/>
      <c r="S268" s="1"/>
      <c r="T268" s="1"/>
      <c r="U268" s="1"/>
      <c r="V268" s="1"/>
    </row>
    <row r="269" spans="14:22" ht="15.75" customHeight="1">
      <c r="N269" s="1"/>
      <c r="O269" s="1"/>
      <c r="P269" s="1"/>
      <c r="Q269" s="1"/>
      <c r="R269" s="1"/>
      <c r="S269" s="1"/>
      <c r="T269" s="1"/>
      <c r="U269" s="1"/>
      <c r="V269" s="1"/>
    </row>
    <row r="270" spans="14:22" ht="15.75" customHeight="1">
      <c r="N270" s="1"/>
      <c r="O270" s="1"/>
      <c r="P270" s="1"/>
      <c r="Q270" s="1"/>
      <c r="R270" s="1"/>
      <c r="S270" s="1"/>
      <c r="T270" s="1"/>
      <c r="U270" s="1"/>
      <c r="V270" s="1"/>
    </row>
    <row r="271" spans="14:22" ht="15.75" customHeight="1">
      <c r="N271" s="1"/>
      <c r="O271" s="1"/>
      <c r="P271" s="1"/>
      <c r="Q271" s="1"/>
      <c r="R271" s="1"/>
      <c r="S271" s="1"/>
      <c r="T271" s="1"/>
      <c r="U271" s="1"/>
      <c r="V271" s="1"/>
    </row>
    <row r="272" spans="14:22" ht="15.75" customHeight="1">
      <c r="N272" s="1"/>
      <c r="O272" s="1"/>
      <c r="P272" s="1"/>
      <c r="Q272" s="1"/>
      <c r="R272" s="1"/>
      <c r="S272" s="1"/>
      <c r="T272" s="1"/>
      <c r="U272" s="1"/>
      <c r="V272" s="1"/>
    </row>
    <row r="273" spans="14:22" ht="15.75" customHeight="1">
      <c r="N273" s="1"/>
      <c r="O273" s="1"/>
      <c r="P273" s="1"/>
      <c r="Q273" s="1"/>
      <c r="R273" s="1"/>
      <c r="S273" s="1"/>
      <c r="T273" s="1"/>
      <c r="U273" s="1"/>
      <c r="V273" s="1"/>
    </row>
    <row r="274" spans="14:22" ht="15.75" customHeight="1">
      <c r="N274" s="1"/>
      <c r="O274" s="1"/>
      <c r="P274" s="1"/>
      <c r="Q274" s="1"/>
      <c r="R274" s="1"/>
      <c r="S274" s="1"/>
      <c r="T274" s="1"/>
      <c r="U274" s="1"/>
      <c r="V274" s="1"/>
    </row>
    <row r="275" spans="14:22" ht="15.75" customHeight="1">
      <c r="N275" s="1"/>
      <c r="O275" s="1"/>
      <c r="P275" s="1"/>
      <c r="Q275" s="1"/>
      <c r="R275" s="1"/>
      <c r="S275" s="1"/>
      <c r="T275" s="1"/>
      <c r="U275" s="1"/>
      <c r="V275" s="1"/>
    </row>
    <row r="276" spans="14:22" ht="15.75" customHeight="1">
      <c r="N276" s="1"/>
      <c r="O276" s="1"/>
      <c r="P276" s="1"/>
      <c r="Q276" s="1"/>
      <c r="R276" s="1"/>
      <c r="S276" s="1"/>
      <c r="T276" s="1"/>
      <c r="U276" s="1"/>
      <c r="V276" s="1"/>
    </row>
    <row r="277" spans="14:22" ht="15.75" customHeight="1">
      <c r="N277" s="1"/>
      <c r="O277" s="1"/>
      <c r="P277" s="1"/>
      <c r="Q277" s="1"/>
      <c r="R277" s="1"/>
      <c r="S277" s="1"/>
      <c r="T277" s="1"/>
      <c r="U277" s="1"/>
      <c r="V277" s="1"/>
    </row>
    <row r="278" spans="14:22" ht="15.75" customHeight="1">
      <c r="N278" s="1"/>
      <c r="O278" s="1"/>
      <c r="P278" s="1"/>
      <c r="Q278" s="1"/>
      <c r="R278" s="1"/>
      <c r="S278" s="1"/>
      <c r="T278" s="1"/>
      <c r="U278" s="1"/>
      <c r="V278" s="1"/>
    </row>
    <row r="279" spans="14:22" ht="15.75" customHeight="1">
      <c r="N279" s="1"/>
      <c r="O279" s="1"/>
      <c r="P279" s="1"/>
      <c r="Q279" s="1"/>
      <c r="R279" s="1"/>
      <c r="S279" s="1"/>
      <c r="T279" s="1"/>
      <c r="U279" s="1"/>
      <c r="V279" s="1"/>
    </row>
    <row r="280" spans="14:22" ht="15.75" customHeight="1">
      <c r="N280" s="1"/>
      <c r="O280" s="1"/>
      <c r="P280" s="1"/>
      <c r="Q280" s="1"/>
      <c r="R280" s="1"/>
      <c r="S280" s="1"/>
      <c r="T280" s="1"/>
      <c r="U280" s="1"/>
      <c r="V280" s="1"/>
    </row>
    <row r="281" spans="14:22" ht="15.75" customHeight="1">
      <c r="N281" s="1"/>
      <c r="O281" s="1"/>
      <c r="P281" s="1"/>
      <c r="Q281" s="1"/>
      <c r="R281" s="1"/>
      <c r="S281" s="1"/>
      <c r="T281" s="1"/>
      <c r="U281" s="1"/>
      <c r="V281" s="1"/>
    </row>
    <row r="282" spans="14:22" ht="15.75" customHeight="1">
      <c r="N282" s="1"/>
      <c r="O282" s="1"/>
      <c r="P282" s="1"/>
      <c r="Q282" s="1"/>
      <c r="R282" s="1"/>
      <c r="S282" s="1"/>
      <c r="T282" s="1"/>
      <c r="U282" s="1"/>
      <c r="V282" s="1"/>
    </row>
    <row r="283" spans="14:22" ht="15.75" customHeight="1">
      <c r="N283" s="1"/>
      <c r="O283" s="1"/>
      <c r="P283" s="1"/>
      <c r="Q283" s="1"/>
      <c r="R283" s="1"/>
      <c r="S283" s="1"/>
      <c r="T283" s="1"/>
      <c r="U283" s="1"/>
      <c r="V283" s="1"/>
    </row>
    <row r="284" spans="14:22" ht="15.75" customHeight="1">
      <c r="N284" s="1"/>
      <c r="O284" s="1"/>
      <c r="P284" s="1"/>
      <c r="Q284" s="1"/>
      <c r="R284" s="1"/>
      <c r="S284" s="1"/>
      <c r="T284" s="1"/>
      <c r="U284" s="1"/>
      <c r="V284" s="1"/>
    </row>
    <row r="285" spans="14:22" ht="15.75" customHeight="1">
      <c r="N285" s="1"/>
      <c r="O285" s="1"/>
      <c r="P285" s="1"/>
      <c r="Q285" s="1"/>
      <c r="R285" s="1"/>
      <c r="S285" s="1"/>
      <c r="T285" s="1"/>
      <c r="U285" s="1"/>
      <c r="V285" s="1"/>
    </row>
    <row r="286" spans="14:22" ht="15.75" customHeight="1">
      <c r="N286" s="1"/>
      <c r="O286" s="1"/>
      <c r="P286" s="1"/>
      <c r="Q286" s="1"/>
      <c r="R286" s="1"/>
      <c r="S286" s="1"/>
      <c r="T286" s="1"/>
      <c r="U286" s="1"/>
      <c r="V286" s="1"/>
    </row>
    <row r="287" spans="14:22" ht="15.75" customHeight="1">
      <c r="N287" s="1"/>
      <c r="O287" s="1"/>
      <c r="P287" s="1"/>
      <c r="Q287" s="1"/>
      <c r="R287" s="1"/>
      <c r="S287" s="1"/>
      <c r="T287" s="1"/>
      <c r="U287" s="1"/>
      <c r="V287" s="1"/>
    </row>
    <row r="288" spans="14:22" ht="15.75" customHeight="1">
      <c r="N288" s="1"/>
      <c r="O288" s="1"/>
      <c r="P288" s="1"/>
      <c r="Q288" s="1"/>
      <c r="R288" s="1"/>
      <c r="S288" s="1"/>
      <c r="T288" s="1"/>
      <c r="U288" s="1"/>
      <c r="V288" s="1"/>
    </row>
    <row r="289" spans="14:22" ht="15.75" customHeight="1">
      <c r="N289" s="1"/>
      <c r="O289" s="1"/>
      <c r="P289" s="1"/>
      <c r="Q289" s="1"/>
      <c r="R289" s="1"/>
      <c r="S289" s="1"/>
      <c r="T289" s="1"/>
      <c r="U289" s="1"/>
      <c r="V289" s="1"/>
    </row>
    <row r="290" spans="14:22" ht="15.75" customHeight="1">
      <c r="N290" s="1"/>
      <c r="O290" s="1"/>
      <c r="P290" s="1"/>
      <c r="Q290" s="1"/>
      <c r="R290" s="1"/>
      <c r="S290" s="1"/>
      <c r="T290" s="1"/>
      <c r="U290" s="1"/>
      <c r="V290" s="1"/>
    </row>
    <row r="291" spans="14:22" ht="15.75" customHeight="1">
      <c r="N291" s="1"/>
      <c r="O291" s="1"/>
      <c r="P291" s="1"/>
      <c r="Q291" s="1"/>
      <c r="R291" s="1"/>
      <c r="S291" s="1"/>
      <c r="T291" s="1"/>
      <c r="U291" s="1"/>
      <c r="V291" s="1"/>
    </row>
    <row r="292" spans="14:22" ht="15.75" customHeight="1">
      <c r="N292" s="1"/>
      <c r="O292" s="1"/>
      <c r="P292" s="1"/>
      <c r="Q292" s="1"/>
      <c r="R292" s="1"/>
      <c r="S292" s="1"/>
      <c r="T292" s="1"/>
      <c r="U292" s="1"/>
      <c r="V292" s="1"/>
    </row>
    <row r="293" spans="14:22" ht="15.75" customHeight="1">
      <c r="N293" s="1"/>
      <c r="O293" s="1"/>
      <c r="P293" s="1"/>
      <c r="Q293" s="1"/>
      <c r="R293" s="1"/>
      <c r="S293" s="1"/>
      <c r="T293" s="1"/>
      <c r="U293" s="1"/>
      <c r="V293" s="1"/>
    </row>
    <row r="294" spans="14:22" ht="15.75" customHeight="1">
      <c r="N294" s="1"/>
      <c r="O294" s="1"/>
      <c r="P294" s="1"/>
      <c r="Q294" s="1"/>
      <c r="R294" s="1"/>
      <c r="S294" s="1"/>
      <c r="T294" s="1"/>
      <c r="U294" s="1"/>
      <c r="V294" s="1"/>
    </row>
    <row r="295" spans="14:22" ht="15.75" customHeight="1">
      <c r="N295" s="1"/>
      <c r="O295" s="1"/>
      <c r="P295" s="1"/>
      <c r="Q295" s="1"/>
      <c r="R295" s="1"/>
      <c r="S295" s="1"/>
      <c r="T295" s="1"/>
      <c r="U295" s="1"/>
      <c r="V295" s="1"/>
    </row>
    <row r="296" spans="14:22" ht="15.75" customHeight="1">
      <c r="N296" s="1"/>
      <c r="O296" s="1"/>
      <c r="P296" s="1"/>
      <c r="Q296" s="1"/>
      <c r="R296" s="1"/>
      <c r="S296" s="1"/>
      <c r="T296" s="1"/>
      <c r="U296" s="1"/>
      <c r="V296" s="1"/>
    </row>
    <row r="297" spans="14:22" ht="15.75" customHeight="1">
      <c r="N297" s="1"/>
      <c r="O297" s="1"/>
      <c r="P297" s="1"/>
      <c r="Q297" s="1"/>
      <c r="R297" s="1"/>
      <c r="S297" s="1"/>
      <c r="T297" s="1"/>
      <c r="U297" s="1"/>
      <c r="V297" s="1"/>
    </row>
    <row r="298" spans="14:22" ht="15.75" customHeight="1">
      <c r="N298" s="1"/>
      <c r="O298" s="1"/>
      <c r="P298" s="1"/>
      <c r="Q298" s="1"/>
      <c r="R298" s="1"/>
      <c r="S298" s="1"/>
      <c r="T298" s="1"/>
      <c r="U298" s="1"/>
      <c r="V298" s="1"/>
    </row>
    <row r="299" spans="14:22" ht="15.75" customHeight="1">
      <c r="N299" s="1"/>
      <c r="O299" s="1"/>
      <c r="P299" s="1"/>
      <c r="Q299" s="1"/>
      <c r="R299" s="1"/>
      <c r="S299" s="1"/>
      <c r="T299" s="1"/>
      <c r="U299" s="1"/>
      <c r="V299" s="1"/>
    </row>
    <row r="300" spans="14:22" ht="15.75" customHeight="1">
      <c r="N300" s="1"/>
      <c r="O300" s="1"/>
      <c r="P300" s="1"/>
      <c r="Q300" s="1"/>
      <c r="R300" s="1"/>
      <c r="S300" s="1"/>
      <c r="T300" s="1"/>
      <c r="U300" s="1"/>
      <c r="V300" s="1"/>
    </row>
    <row r="301" spans="14:22" ht="15.75" customHeight="1">
      <c r="N301" s="1"/>
      <c r="O301" s="1"/>
      <c r="P301" s="1"/>
      <c r="Q301" s="1"/>
      <c r="R301" s="1"/>
      <c r="S301" s="1"/>
      <c r="T301" s="1"/>
      <c r="U301" s="1"/>
      <c r="V301" s="1"/>
    </row>
    <row r="302" spans="14:22" ht="15.75" customHeight="1">
      <c r="N302" s="1"/>
      <c r="O302" s="1"/>
      <c r="P302" s="1"/>
      <c r="Q302" s="1"/>
      <c r="R302" s="1"/>
      <c r="S302" s="1"/>
      <c r="T302" s="1"/>
      <c r="U302" s="1"/>
      <c r="V302" s="1"/>
    </row>
    <row r="303" spans="14:22" ht="15.75" customHeight="1">
      <c r="N303" s="1"/>
      <c r="O303" s="1"/>
      <c r="P303" s="1"/>
      <c r="Q303" s="1"/>
      <c r="R303" s="1"/>
      <c r="S303" s="1"/>
      <c r="T303" s="1"/>
      <c r="U303" s="1"/>
      <c r="V303" s="1"/>
    </row>
    <row r="304" spans="14:22" ht="15.75" customHeight="1">
      <c r="N304" s="1"/>
      <c r="O304" s="1"/>
      <c r="P304" s="1"/>
      <c r="Q304" s="1"/>
      <c r="R304" s="1"/>
      <c r="S304" s="1"/>
      <c r="T304" s="1"/>
      <c r="U304" s="1"/>
      <c r="V304" s="1"/>
    </row>
    <row r="305" spans="14:22" ht="15.75" customHeight="1">
      <c r="N305" s="1"/>
      <c r="O305" s="1"/>
      <c r="P305" s="1"/>
      <c r="Q305" s="1"/>
      <c r="R305" s="1"/>
      <c r="S305" s="1"/>
      <c r="T305" s="1"/>
      <c r="U305" s="1"/>
      <c r="V305" s="1"/>
    </row>
    <row r="306" spans="14:22" ht="15.75" customHeight="1">
      <c r="N306" s="1"/>
      <c r="O306" s="1"/>
      <c r="P306" s="1"/>
      <c r="Q306" s="1"/>
      <c r="R306" s="1"/>
      <c r="S306" s="1"/>
      <c r="T306" s="1"/>
      <c r="U306" s="1"/>
      <c r="V306" s="1"/>
    </row>
    <row r="307" spans="14:22" ht="15.75" customHeight="1">
      <c r="N307" s="1"/>
      <c r="O307" s="1"/>
      <c r="P307" s="1"/>
      <c r="Q307" s="1"/>
      <c r="R307" s="1"/>
      <c r="S307" s="1"/>
      <c r="T307" s="1"/>
      <c r="U307" s="1"/>
      <c r="V307" s="1"/>
    </row>
    <row r="308" spans="14:22" ht="15.75" customHeight="1">
      <c r="N308" s="1"/>
      <c r="O308" s="1"/>
      <c r="P308" s="1"/>
      <c r="Q308" s="1"/>
      <c r="R308" s="1"/>
      <c r="S308" s="1"/>
      <c r="T308" s="1"/>
      <c r="U308" s="1"/>
      <c r="V308" s="1"/>
    </row>
    <row r="309" spans="14:22" ht="15.75" customHeight="1">
      <c r="N309" s="1"/>
      <c r="O309" s="1"/>
      <c r="P309" s="1"/>
      <c r="Q309" s="1"/>
      <c r="R309" s="1"/>
      <c r="S309" s="1"/>
      <c r="T309" s="1"/>
      <c r="U309" s="1"/>
      <c r="V309" s="1"/>
    </row>
    <row r="310" spans="14:22" ht="15.75" customHeight="1">
      <c r="N310" s="1"/>
      <c r="O310" s="1"/>
      <c r="P310" s="1"/>
      <c r="Q310" s="1"/>
      <c r="R310" s="1"/>
      <c r="S310" s="1"/>
      <c r="T310" s="1"/>
      <c r="U310" s="1"/>
      <c r="V310" s="1"/>
    </row>
    <row r="311" spans="14:22" ht="15.75" customHeight="1">
      <c r="N311" s="1"/>
      <c r="O311" s="1"/>
      <c r="P311" s="1"/>
      <c r="Q311" s="1"/>
      <c r="R311" s="1"/>
      <c r="S311" s="1"/>
      <c r="T311" s="1"/>
      <c r="U311" s="1"/>
      <c r="V311" s="1"/>
    </row>
    <row r="312" spans="14:22" ht="15.75" customHeight="1">
      <c r="N312" s="1"/>
      <c r="O312" s="1"/>
      <c r="P312" s="1"/>
      <c r="Q312" s="1"/>
      <c r="R312" s="1"/>
      <c r="S312" s="1"/>
      <c r="T312" s="1"/>
      <c r="U312" s="1"/>
      <c r="V312" s="1"/>
    </row>
    <row r="313" spans="14:22" ht="15.75" customHeight="1">
      <c r="N313" s="1"/>
      <c r="O313" s="1"/>
      <c r="P313" s="1"/>
      <c r="Q313" s="1"/>
      <c r="R313" s="1"/>
      <c r="S313" s="1"/>
      <c r="T313" s="1"/>
      <c r="U313" s="1"/>
      <c r="V313" s="1"/>
    </row>
    <row r="314" spans="14:22" ht="15.75" customHeight="1">
      <c r="N314" s="1"/>
      <c r="O314" s="1"/>
      <c r="P314" s="1"/>
      <c r="Q314" s="1"/>
      <c r="R314" s="1"/>
      <c r="S314" s="1"/>
      <c r="T314" s="1"/>
      <c r="U314" s="1"/>
      <c r="V314" s="1"/>
    </row>
    <row r="315" spans="14:22" ht="15.75" customHeight="1">
      <c r="N315" s="1"/>
      <c r="O315" s="1"/>
      <c r="P315" s="1"/>
      <c r="Q315" s="1"/>
      <c r="R315" s="1"/>
      <c r="S315" s="1"/>
      <c r="T315" s="1"/>
      <c r="U315" s="1"/>
      <c r="V315" s="1"/>
    </row>
    <row r="316" spans="14:22" ht="15.75" customHeight="1">
      <c r="N316" s="1"/>
      <c r="O316" s="1"/>
      <c r="P316" s="1"/>
      <c r="Q316" s="1"/>
      <c r="R316" s="1"/>
      <c r="S316" s="1"/>
      <c r="T316" s="1"/>
      <c r="U316" s="1"/>
      <c r="V316" s="1"/>
    </row>
    <row r="317" spans="14:22" ht="15.75" customHeight="1">
      <c r="N317" s="1"/>
      <c r="O317" s="1"/>
      <c r="P317" s="1"/>
      <c r="Q317" s="1"/>
      <c r="R317" s="1"/>
      <c r="S317" s="1"/>
      <c r="T317" s="1"/>
      <c r="U317" s="1"/>
      <c r="V317" s="1"/>
    </row>
    <row r="318" spans="14:22" ht="15.75" customHeight="1">
      <c r="N318" s="1"/>
      <c r="O318" s="1"/>
      <c r="P318" s="1"/>
      <c r="Q318" s="1"/>
      <c r="R318" s="1"/>
      <c r="S318" s="1"/>
      <c r="T318" s="1"/>
      <c r="U318" s="1"/>
      <c r="V318" s="1"/>
    </row>
    <row r="319" spans="14:22" ht="15.75" customHeight="1">
      <c r="N319" s="1"/>
      <c r="O319" s="1"/>
      <c r="P319" s="1"/>
      <c r="Q319" s="1"/>
      <c r="R319" s="1"/>
      <c r="S319" s="1"/>
      <c r="T319" s="1"/>
      <c r="U319" s="1"/>
      <c r="V319" s="1"/>
    </row>
    <row r="320" spans="14:22" ht="15.75" customHeight="1">
      <c r="N320" s="1"/>
      <c r="O320" s="1"/>
      <c r="P320" s="1"/>
      <c r="Q320" s="1"/>
      <c r="R320" s="1"/>
      <c r="S320" s="1"/>
      <c r="T320" s="1"/>
      <c r="U320" s="1"/>
      <c r="V320" s="1"/>
    </row>
    <row r="321" spans="14:22" ht="15.75" customHeight="1">
      <c r="N321" s="1"/>
      <c r="O321" s="1"/>
      <c r="P321" s="1"/>
      <c r="Q321" s="1"/>
      <c r="R321" s="1"/>
      <c r="S321" s="1"/>
      <c r="T321" s="1"/>
      <c r="U321" s="1"/>
      <c r="V321" s="1"/>
    </row>
    <row r="322" spans="14:22" ht="15.75" customHeight="1">
      <c r="N322" s="1"/>
      <c r="O322" s="1"/>
      <c r="P322" s="1"/>
      <c r="Q322" s="1"/>
      <c r="R322" s="1"/>
      <c r="S322" s="1"/>
      <c r="T322" s="1"/>
      <c r="U322" s="1"/>
      <c r="V322" s="1"/>
    </row>
    <row r="323" spans="14:22" ht="15.75" customHeight="1">
      <c r="N323" s="1"/>
      <c r="O323" s="1"/>
      <c r="P323" s="1"/>
      <c r="Q323" s="1"/>
      <c r="R323" s="1"/>
      <c r="S323" s="1"/>
      <c r="T323" s="1"/>
      <c r="U323" s="1"/>
      <c r="V323" s="1"/>
    </row>
    <row r="324" spans="14:22" ht="15.75" customHeight="1">
      <c r="N324" s="1"/>
      <c r="O324" s="1"/>
      <c r="P324" s="1"/>
      <c r="Q324" s="1"/>
      <c r="R324" s="1"/>
      <c r="S324" s="1"/>
      <c r="T324" s="1"/>
      <c r="U324" s="1"/>
      <c r="V324" s="1"/>
    </row>
    <row r="325" spans="14:22" ht="15.75" customHeight="1">
      <c r="N325" s="1"/>
      <c r="O325" s="1"/>
      <c r="P325" s="1"/>
      <c r="Q325" s="1"/>
      <c r="R325" s="1"/>
      <c r="S325" s="1"/>
      <c r="T325" s="1"/>
      <c r="U325" s="1"/>
      <c r="V325" s="1"/>
    </row>
    <row r="326" spans="14:22" ht="15.75" customHeight="1">
      <c r="N326" s="1"/>
      <c r="O326" s="1"/>
      <c r="P326" s="1"/>
      <c r="Q326" s="1"/>
      <c r="R326" s="1"/>
      <c r="S326" s="1"/>
      <c r="T326" s="1"/>
      <c r="U326" s="1"/>
      <c r="V326" s="1"/>
    </row>
    <row r="327" spans="14:22" ht="15.75" customHeight="1">
      <c r="N327" s="1"/>
      <c r="O327" s="1"/>
      <c r="P327" s="1"/>
      <c r="Q327" s="1"/>
      <c r="R327" s="1"/>
      <c r="S327" s="1"/>
      <c r="T327" s="1"/>
      <c r="U327" s="1"/>
      <c r="V327" s="1"/>
    </row>
    <row r="328" spans="14:22" ht="15.75" customHeight="1">
      <c r="N328" s="1"/>
      <c r="O328" s="1"/>
      <c r="P328" s="1"/>
      <c r="Q328" s="1"/>
      <c r="R328" s="1"/>
      <c r="S328" s="1"/>
      <c r="T328" s="1"/>
      <c r="U328" s="1"/>
      <c r="V328" s="1"/>
    </row>
    <row r="329" spans="14:22" ht="15.75" customHeight="1">
      <c r="N329" s="1"/>
      <c r="O329" s="1"/>
      <c r="P329" s="1"/>
      <c r="Q329" s="1"/>
      <c r="R329" s="1"/>
      <c r="S329" s="1"/>
      <c r="T329" s="1"/>
      <c r="U329" s="1"/>
      <c r="V329" s="1"/>
    </row>
    <row r="330" spans="14:22" ht="15.75" customHeight="1">
      <c r="N330" s="1"/>
      <c r="O330" s="1"/>
      <c r="P330" s="1"/>
      <c r="Q330" s="1"/>
      <c r="R330" s="1"/>
      <c r="S330" s="1"/>
      <c r="T330" s="1"/>
      <c r="U330" s="1"/>
      <c r="V330" s="1"/>
    </row>
    <row r="331" spans="14:22" ht="15.75" customHeight="1">
      <c r="N331" s="1"/>
      <c r="O331" s="1"/>
      <c r="P331" s="1"/>
      <c r="Q331" s="1"/>
      <c r="R331" s="1"/>
      <c r="S331" s="1"/>
      <c r="T331" s="1"/>
      <c r="U331" s="1"/>
      <c r="V331" s="1"/>
    </row>
    <row r="332" spans="14:22" ht="15.75" customHeight="1">
      <c r="N332" s="1"/>
      <c r="O332" s="1"/>
      <c r="P332" s="1"/>
      <c r="Q332" s="1"/>
      <c r="R332" s="1"/>
      <c r="S332" s="1"/>
      <c r="T332" s="1"/>
      <c r="U332" s="1"/>
      <c r="V332" s="1"/>
    </row>
    <row r="333" spans="14:22" ht="15.75" customHeight="1">
      <c r="N333" s="1"/>
      <c r="O333" s="1"/>
      <c r="P333" s="1"/>
      <c r="Q333" s="1"/>
      <c r="R333" s="1"/>
      <c r="S333" s="1"/>
      <c r="T333" s="1"/>
      <c r="U333" s="1"/>
      <c r="V333" s="1"/>
    </row>
    <row r="334" spans="14:22" ht="15.75" customHeight="1">
      <c r="N334" s="1"/>
      <c r="O334" s="1"/>
      <c r="P334" s="1"/>
      <c r="Q334" s="1"/>
      <c r="R334" s="1"/>
      <c r="S334" s="1"/>
      <c r="T334" s="1"/>
      <c r="U334" s="1"/>
      <c r="V334" s="1"/>
    </row>
    <row r="335" spans="14:22" ht="15.75" customHeight="1">
      <c r="N335" s="1"/>
      <c r="O335" s="1"/>
      <c r="P335" s="1"/>
      <c r="Q335" s="1"/>
      <c r="R335" s="1"/>
      <c r="S335" s="1"/>
      <c r="T335" s="1"/>
      <c r="U335" s="1"/>
      <c r="V335" s="1"/>
    </row>
    <row r="336" spans="14:22" ht="15.75" customHeight="1">
      <c r="N336" s="1"/>
      <c r="O336" s="1"/>
      <c r="P336" s="1"/>
      <c r="Q336" s="1"/>
      <c r="R336" s="1"/>
      <c r="S336" s="1"/>
      <c r="T336" s="1"/>
      <c r="U336" s="1"/>
      <c r="V336" s="1"/>
    </row>
    <row r="337" spans="14:22" ht="15.75" customHeight="1">
      <c r="N337" s="1"/>
      <c r="O337" s="1"/>
      <c r="P337" s="1"/>
      <c r="Q337" s="1"/>
      <c r="R337" s="1"/>
      <c r="S337" s="1"/>
      <c r="T337" s="1"/>
      <c r="U337" s="1"/>
      <c r="V337" s="1"/>
    </row>
    <row r="338" spans="14:22" ht="15.75" customHeight="1">
      <c r="N338" s="1"/>
      <c r="O338" s="1"/>
      <c r="P338" s="1"/>
      <c r="Q338" s="1"/>
      <c r="R338" s="1"/>
      <c r="S338" s="1"/>
      <c r="T338" s="1"/>
      <c r="U338" s="1"/>
      <c r="V338" s="1"/>
    </row>
    <row r="339" spans="14:22" ht="15.75" customHeight="1">
      <c r="N339" s="1"/>
      <c r="O339" s="1"/>
      <c r="P339" s="1"/>
      <c r="Q339" s="1"/>
      <c r="R339" s="1"/>
      <c r="S339" s="1"/>
      <c r="T339" s="1"/>
      <c r="U339" s="1"/>
      <c r="V339" s="1"/>
    </row>
    <row r="340" spans="14:22" ht="15.75" customHeight="1">
      <c r="N340" s="1"/>
      <c r="O340" s="1"/>
      <c r="P340" s="1"/>
      <c r="Q340" s="1"/>
      <c r="R340" s="1"/>
      <c r="S340" s="1"/>
      <c r="T340" s="1"/>
      <c r="U340" s="1"/>
      <c r="V340" s="1"/>
    </row>
    <row r="341" spans="14:22" ht="15.75" customHeight="1">
      <c r="N341" s="1"/>
      <c r="O341" s="1"/>
      <c r="P341" s="1"/>
      <c r="Q341" s="1"/>
      <c r="R341" s="1"/>
      <c r="S341" s="1"/>
      <c r="T341" s="1"/>
      <c r="U341" s="1"/>
      <c r="V341" s="1"/>
    </row>
    <row r="342" spans="14:22" ht="15.75" customHeight="1">
      <c r="N342" s="1"/>
      <c r="O342" s="1"/>
      <c r="P342" s="1"/>
      <c r="Q342" s="1"/>
      <c r="R342" s="1"/>
      <c r="S342" s="1"/>
      <c r="T342" s="1"/>
      <c r="U342" s="1"/>
      <c r="V342" s="1"/>
    </row>
    <row r="343" spans="14:22" ht="15.75" customHeight="1">
      <c r="N343" s="1"/>
      <c r="O343" s="1"/>
      <c r="P343" s="1"/>
      <c r="Q343" s="1"/>
      <c r="R343" s="1"/>
      <c r="S343" s="1"/>
      <c r="T343" s="1"/>
      <c r="U343" s="1"/>
      <c r="V343" s="1"/>
    </row>
    <row r="344" spans="14:22" ht="15.75" customHeight="1">
      <c r="N344" s="1"/>
      <c r="O344" s="1"/>
      <c r="P344" s="1"/>
      <c r="Q344" s="1"/>
      <c r="R344" s="1"/>
      <c r="S344" s="1"/>
      <c r="T344" s="1"/>
      <c r="U344" s="1"/>
      <c r="V344" s="1"/>
    </row>
    <row r="345" spans="14:22" ht="15.75" customHeight="1">
      <c r="N345" s="1"/>
      <c r="O345" s="1"/>
      <c r="P345" s="1"/>
      <c r="Q345" s="1"/>
      <c r="R345" s="1"/>
      <c r="S345" s="1"/>
      <c r="T345" s="1"/>
      <c r="U345" s="1"/>
      <c r="V345" s="1"/>
    </row>
    <row r="346" spans="14:22" ht="15.75" customHeight="1">
      <c r="N346" s="1"/>
      <c r="O346" s="1"/>
      <c r="P346" s="1"/>
      <c r="Q346" s="1"/>
      <c r="R346" s="1"/>
      <c r="S346" s="1"/>
      <c r="T346" s="1"/>
      <c r="U346" s="1"/>
      <c r="V346" s="1"/>
    </row>
    <row r="347" spans="14:22" ht="15.75" customHeight="1">
      <c r="N347" s="1"/>
      <c r="O347" s="1"/>
      <c r="P347" s="1"/>
      <c r="Q347" s="1"/>
      <c r="R347" s="1"/>
      <c r="S347" s="1"/>
      <c r="T347" s="1"/>
      <c r="U347" s="1"/>
      <c r="V347" s="1"/>
    </row>
    <row r="348" spans="14:22" ht="15.75" customHeight="1">
      <c r="N348" s="1"/>
      <c r="O348" s="1"/>
      <c r="P348" s="1"/>
      <c r="Q348" s="1"/>
      <c r="R348" s="1"/>
      <c r="S348" s="1"/>
      <c r="T348" s="1"/>
      <c r="U348" s="1"/>
      <c r="V348" s="1"/>
    </row>
    <row r="349" spans="14:22" ht="15.75" customHeight="1">
      <c r="N349" s="1"/>
      <c r="O349" s="1"/>
      <c r="P349" s="1"/>
      <c r="Q349" s="1"/>
      <c r="R349" s="1"/>
      <c r="S349" s="1"/>
      <c r="T349" s="1"/>
      <c r="U349" s="1"/>
      <c r="V349" s="1"/>
    </row>
    <row r="350" spans="14:22" ht="15.75" customHeight="1">
      <c r="N350" s="1"/>
      <c r="O350" s="1"/>
      <c r="P350" s="1"/>
      <c r="Q350" s="1"/>
      <c r="R350" s="1"/>
      <c r="S350" s="1"/>
      <c r="T350" s="1"/>
      <c r="U350" s="1"/>
      <c r="V350" s="1"/>
    </row>
    <row r="351" spans="14:22" ht="15.75" customHeight="1">
      <c r="N351" s="1"/>
      <c r="O351" s="1"/>
      <c r="P351" s="1"/>
      <c r="Q351" s="1"/>
      <c r="R351" s="1"/>
      <c r="S351" s="1"/>
      <c r="T351" s="1"/>
      <c r="U351" s="1"/>
      <c r="V351" s="1"/>
    </row>
    <row r="352" spans="14:22" ht="15.75" customHeight="1">
      <c r="N352" s="1"/>
      <c r="O352" s="1"/>
      <c r="P352" s="1"/>
      <c r="Q352" s="1"/>
      <c r="R352" s="1"/>
      <c r="S352" s="1"/>
      <c r="T352" s="1"/>
      <c r="U352" s="1"/>
      <c r="V352" s="1"/>
    </row>
    <row r="353" spans="14:22" ht="15.75" customHeight="1">
      <c r="N353" s="1"/>
      <c r="O353" s="1"/>
      <c r="P353" s="1"/>
      <c r="Q353" s="1"/>
      <c r="R353" s="1"/>
      <c r="S353" s="1"/>
      <c r="T353" s="1"/>
      <c r="U353" s="1"/>
      <c r="V353" s="1"/>
    </row>
    <row r="354" spans="14:22" ht="15.75" customHeight="1">
      <c r="N354" s="1"/>
      <c r="O354" s="1"/>
      <c r="P354" s="1"/>
      <c r="Q354" s="1"/>
      <c r="R354" s="1"/>
      <c r="S354" s="1"/>
      <c r="T354" s="1"/>
      <c r="U354" s="1"/>
      <c r="V354" s="1"/>
    </row>
    <row r="355" spans="14:22" ht="15.75" customHeight="1">
      <c r="N355" s="1"/>
      <c r="O355" s="1"/>
      <c r="P355" s="1"/>
      <c r="Q355" s="1"/>
      <c r="R355" s="1"/>
      <c r="S355" s="1"/>
      <c r="T355" s="1"/>
      <c r="U355" s="1"/>
      <c r="V355" s="1"/>
    </row>
    <row r="356" spans="14:22" ht="15.75" customHeight="1">
      <c r="N356" s="1"/>
      <c r="O356" s="1"/>
      <c r="P356" s="1"/>
      <c r="Q356" s="1"/>
      <c r="R356" s="1"/>
      <c r="S356" s="1"/>
      <c r="T356" s="1"/>
      <c r="U356" s="1"/>
      <c r="V356" s="1"/>
    </row>
    <row r="357" spans="14:22" ht="15.75" customHeight="1">
      <c r="N357" s="1"/>
      <c r="O357" s="1"/>
      <c r="P357" s="1"/>
      <c r="Q357" s="1"/>
      <c r="R357" s="1"/>
      <c r="S357" s="1"/>
      <c r="T357" s="1"/>
      <c r="U357" s="1"/>
      <c r="V357" s="1"/>
    </row>
    <row r="358" spans="14:22" ht="15.75" customHeight="1">
      <c r="N358" s="1"/>
      <c r="O358" s="1"/>
      <c r="P358" s="1"/>
      <c r="Q358" s="1"/>
      <c r="R358" s="1"/>
      <c r="S358" s="1"/>
      <c r="T358" s="1"/>
      <c r="U358" s="1"/>
      <c r="V358" s="1"/>
    </row>
    <row r="359" spans="14:22" ht="15.75" customHeight="1">
      <c r="N359" s="1"/>
      <c r="O359" s="1"/>
      <c r="P359" s="1"/>
      <c r="Q359" s="1"/>
      <c r="R359" s="1"/>
      <c r="S359" s="1"/>
      <c r="T359" s="1"/>
      <c r="U359" s="1"/>
      <c r="V359" s="1"/>
    </row>
    <row r="360" spans="14:22" ht="15.75" customHeight="1">
      <c r="N360" s="1"/>
      <c r="O360" s="1"/>
      <c r="P360" s="1"/>
      <c r="Q360" s="1"/>
      <c r="R360" s="1"/>
      <c r="S360" s="1"/>
      <c r="T360" s="1"/>
      <c r="U360" s="1"/>
      <c r="V360" s="1"/>
    </row>
    <row r="361" spans="14:22" ht="15.75" customHeight="1">
      <c r="N361" s="1"/>
      <c r="O361" s="1"/>
      <c r="P361" s="1"/>
      <c r="Q361" s="1"/>
      <c r="R361" s="1"/>
      <c r="S361" s="1"/>
      <c r="T361" s="1"/>
      <c r="U361" s="1"/>
      <c r="V361" s="1"/>
    </row>
    <row r="362" spans="14:22" ht="15.75" customHeight="1">
      <c r="N362" s="1"/>
      <c r="O362" s="1"/>
      <c r="P362" s="1"/>
      <c r="Q362" s="1"/>
      <c r="R362" s="1"/>
      <c r="S362" s="1"/>
      <c r="T362" s="1"/>
      <c r="U362" s="1"/>
      <c r="V362" s="1"/>
    </row>
    <row r="363" spans="14:22" ht="15.75" customHeight="1">
      <c r="N363" s="1"/>
      <c r="O363" s="1"/>
      <c r="P363" s="1"/>
      <c r="Q363" s="1"/>
      <c r="R363" s="1"/>
      <c r="S363" s="1"/>
      <c r="T363" s="1"/>
      <c r="U363" s="1"/>
      <c r="V363" s="1"/>
    </row>
    <row r="364" spans="14:22" ht="15.75" customHeight="1">
      <c r="N364" s="1"/>
      <c r="O364" s="1"/>
      <c r="P364" s="1"/>
      <c r="Q364" s="1"/>
      <c r="R364" s="1"/>
      <c r="S364" s="1"/>
      <c r="T364" s="1"/>
      <c r="U364" s="1"/>
      <c r="V364" s="1"/>
    </row>
    <row r="365" spans="14:22" ht="15.75" customHeight="1">
      <c r="N365" s="1"/>
      <c r="O365" s="1"/>
      <c r="P365" s="1"/>
      <c r="Q365" s="1"/>
      <c r="R365" s="1"/>
      <c r="S365" s="1"/>
      <c r="T365" s="1"/>
      <c r="U365" s="1"/>
      <c r="V365" s="1"/>
    </row>
    <row r="366" spans="14:22" ht="15.75" customHeight="1">
      <c r="N366" s="1"/>
      <c r="O366" s="1"/>
      <c r="P366" s="1"/>
      <c r="Q366" s="1"/>
      <c r="R366" s="1"/>
      <c r="S366" s="1"/>
      <c r="T366" s="1"/>
      <c r="U366" s="1"/>
      <c r="V366" s="1"/>
    </row>
    <row r="367" spans="14:22" ht="15.75" customHeight="1">
      <c r="N367" s="1"/>
      <c r="O367" s="1"/>
      <c r="P367" s="1"/>
      <c r="Q367" s="1"/>
      <c r="R367" s="1"/>
      <c r="S367" s="1"/>
      <c r="T367" s="1"/>
      <c r="U367" s="1"/>
      <c r="V367" s="1"/>
    </row>
    <row r="368" spans="14:22" ht="15.75" customHeight="1">
      <c r="N368" s="1"/>
      <c r="O368" s="1"/>
      <c r="P368" s="1"/>
      <c r="Q368" s="1"/>
      <c r="R368" s="1"/>
      <c r="S368" s="1"/>
      <c r="T368" s="1"/>
      <c r="U368" s="1"/>
      <c r="V368" s="1"/>
    </row>
    <row r="369" spans="14:22" ht="15.75" customHeight="1">
      <c r="N369" s="1"/>
      <c r="O369" s="1"/>
      <c r="P369" s="1"/>
      <c r="Q369" s="1"/>
      <c r="R369" s="1"/>
      <c r="S369" s="1"/>
      <c r="T369" s="1"/>
      <c r="U369" s="1"/>
      <c r="V369" s="1"/>
    </row>
    <row r="370" spans="14:22" ht="15.75" customHeight="1">
      <c r="N370" s="1"/>
      <c r="O370" s="1"/>
      <c r="P370" s="1"/>
      <c r="Q370" s="1"/>
      <c r="R370" s="1"/>
      <c r="S370" s="1"/>
      <c r="T370" s="1"/>
      <c r="U370" s="1"/>
      <c r="V370" s="1"/>
    </row>
    <row r="371" spans="14:22" ht="15.75" customHeight="1">
      <c r="N371" s="1"/>
      <c r="O371" s="1"/>
      <c r="P371" s="1"/>
      <c r="Q371" s="1"/>
      <c r="R371" s="1"/>
      <c r="S371" s="1"/>
      <c r="T371" s="1"/>
      <c r="U371" s="1"/>
      <c r="V371" s="1"/>
    </row>
    <row r="372" spans="14:22" ht="15.75" customHeight="1">
      <c r="N372" s="1"/>
      <c r="O372" s="1"/>
      <c r="P372" s="1"/>
      <c r="Q372" s="1"/>
      <c r="R372" s="1"/>
      <c r="S372" s="1"/>
      <c r="T372" s="1"/>
      <c r="U372" s="1"/>
      <c r="V372" s="1"/>
    </row>
    <row r="373" spans="14:22" ht="15.75" customHeight="1">
      <c r="N373" s="1"/>
      <c r="O373" s="1"/>
      <c r="P373" s="1"/>
      <c r="Q373" s="1"/>
      <c r="R373" s="1"/>
      <c r="S373" s="1"/>
      <c r="T373" s="1"/>
      <c r="U373" s="1"/>
      <c r="V373" s="1"/>
    </row>
    <row r="374" spans="14:22" ht="15.75" customHeight="1">
      <c r="N374" s="1"/>
      <c r="O374" s="1"/>
      <c r="P374" s="1"/>
      <c r="Q374" s="1"/>
      <c r="R374" s="1"/>
      <c r="S374" s="1"/>
      <c r="T374" s="1"/>
      <c r="U374" s="1"/>
      <c r="V374" s="1"/>
    </row>
    <row r="375" spans="14:22" ht="15.75" customHeight="1">
      <c r="N375" s="1"/>
      <c r="O375" s="1"/>
      <c r="P375" s="1"/>
      <c r="Q375" s="1"/>
      <c r="R375" s="1"/>
      <c r="S375" s="1"/>
      <c r="T375" s="1"/>
      <c r="U375" s="1"/>
      <c r="V375" s="1"/>
    </row>
    <row r="376" spans="14:22" ht="15.75" customHeight="1">
      <c r="N376" s="1"/>
      <c r="O376" s="1"/>
      <c r="P376" s="1"/>
      <c r="Q376" s="1"/>
      <c r="R376" s="1"/>
      <c r="S376" s="1"/>
      <c r="T376" s="1"/>
      <c r="U376" s="1"/>
      <c r="V376" s="1"/>
    </row>
    <row r="377" spans="14:22" ht="15.75" customHeight="1">
      <c r="N377" s="1"/>
      <c r="O377" s="1"/>
      <c r="P377" s="1"/>
      <c r="Q377" s="1"/>
      <c r="R377" s="1"/>
      <c r="S377" s="1"/>
      <c r="T377" s="1"/>
      <c r="U377" s="1"/>
      <c r="V377" s="1"/>
    </row>
    <row r="378" spans="14:22" ht="15.75" customHeight="1">
      <c r="N378" s="1"/>
      <c r="O378" s="1"/>
      <c r="P378" s="1"/>
      <c r="Q378" s="1"/>
      <c r="R378" s="1"/>
      <c r="S378" s="1"/>
      <c r="T378" s="1"/>
      <c r="U378" s="1"/>
      <c r="V378" s="1"/>
    </row>
    <row r="379" spans="14:22" ht="15.75" customHeight="1">
      <c r="N379" s="1"/>
      <c r="O379" s="1"/>
      <c r="P379" s="1"/>
      <c r="Q379" s="1"/>
      <c r="R379" s="1"/>
      <c r="S379" s="1"/>
      <c r="T379" s="1"/>
      <c r="U379" s="1"/>
      <c r="V379" s="1"/>
    </row>
    <row r="380" spans="14:22" ht="15.75" customHeight="1">
      <c r="N380" s="1"/>
      <c r="O380" s="1"/>
      <c r="P380" s="1"/>
      <c r="Q380" s="1"/>
      <c r="R380" s="1"/>
      <c r="S380" s="1"/>
      <c r="T380" s="1"/>
      <c r="U380" s="1"/>
      <c r="V380" s="1"/>
    </row>
    <row r="381" spans="14:22" ht="15.75" customHeight="1">
      <c r="N381" s="1"/>
      <c r="O381" s="1"/>
      <c r="P381" s="1"/>
      <c r="Q381" s="1"/>
      <c r="R381" s="1"/>
      <c r="S381" s="1"/>
      <c r="T381" s="1"/>
      <c r="U381" s="1"/>
      <c r="V381" s="1"/>
    </row>
    <row r="382" spans="14:22" ht="15.75" customHeight="1">
      <c r="N382" s="1"/>
      <c r="O382" s="1"/>
      <c r="P382" s="1"/>
      <c r="Q382" s="1"/>
      <c r="R382" s="1"/>
      <c r="S382" s="1"/>
      <c r="T382" s="1"/>
      <c r="U382" s="1"/>
      <c r="V382" s="1"/>
    </row>
    <row r="383" spans="14:22" ht="15.75" customHeight="1">
      <c r="N383" s="1"/>
      <c r="O383" s="1"/>
      <c r="P383" s="1"/>
      <c r="Q383" s="1"/>
      <c r="R383" s="1"/>
      <c r="S383" s="1"/>
      <c r="T383" s="1"/>
      <c r="U383" s="1"/>
      <c r="V383" s="1"/>
    </row>
    <row r="384" spans="14:22" ht="15.75" customHeight="1">
      <c r="N384" s="1"/>
      <c r="O384" s="1"/>
      <c r="P384" s="1"/>
      <c r="Q384" s="1"/>
      <c r="R384" s="1"/>
      <c r="S384" s="1"/>
      <c r="T384" s="1"/>
      <c r="U384" s="1"/>
      <c r="V384" s="1"/>
    </row>
    <row r="385" spans="14:22" ht="15.75" customHeight="1">
      <c r="N385" s="1"/>
      <c r="O385" s="1"/>
      <c r="P385" s="1"/>
      <c r="Q385" s="1"/>
      <c r="R385" s="1"/>
      <c r="S385" s="1"/>
      <c r="T385" s="1"/>
      <c r="U385" s="1"/>
      <c r="V385" s="1"/>
    </row>
    <row r="386" spans="14:22" ht="15.75" customHeight="1">
      <c r="N386" s="1"/>
      <c r="O386" s="1"/>
      <c r="P386" s="1"/>
      <c r="Q386" s="1"/>
      <c r="R386" s="1"/>
      <c r="S386" s="1"/>
      <c r="T386" s="1"/>
      <c r="U386" s="1"/>
      <c r="V386" s="1"/>
    </row>
    <row r="387" spans="14:22" ht="15.75" customHeight="1">
      <c r="N387" s="1"/>
      <c r="O387" s="1"/>
      <c r="P387" s="1"/>
      <c r="Q387" s="1"/>
      <c r="R387" s="1"/>
      <c r="S387" s="1"/>
      <c r="T387" s="1"/>
      <c r="U387" s="1"/>
      <c r="V387" s="1"/>
    </row>
    <row r="388" spans="14:22" ht="15.75" customHeight="1">
      <c r="N388" s="1"/>
      <c r="O388" s="1"/>
      <c r="P388" s="1"/>
      <c r="Q388" s="1"/>
      <c r="R388" s="1"/>
      <c r="S388" s="1"/>
      <c r="T388" s="1"/>
      <c r="U388" s="1"/>
      <c r="V388" s="1"/>
    </row>
    <row r="389" spans="14:22" ht="15.75" customHeight="1">
      <c r="N389" s="1"/>
      <c r="O389" s="1"/>
      <c r="P389" s="1"/>
      <c r="Q389" s="1"/>
      <c r="R389" s="1"/>
      <c r="S389" s="1"/>
      <c r="T389" s="1"/>
      <c r="U389" s="1"/>
      <c r="V389" s="1"/>
    </row>
    <row r="390" spans="14:22" ht="15.75" customHeight="1">
      <c r="N390" s="1"/>
      <c r="O390" s="1"/>
      <c r="P390" s="1"/>
      <c r="Q390" s="1"/>
      <c r="R390" s="1"/>
      <c r="S390" s="1"/>
      <c r="T390" s="1"/>
      <c r="U390" s="1"/>
      <c r="V390" s="1"/>
    </row>
    <row r="391" spans="14:22" ht="15.75" customHeight="1">
      <c r="N391" s="1"/>
      <c r="O391" s="1"/>
      <c r="P391" s="1"/>
      <c r="Q391" s="1"/>
      <c r="R391" s="1"/>
      <c r="S391" s="1"/>
      <c r="T391" s="1"/>
      <c r="U391" s="1"/>
      <c r="V391" s="1"/>
    </row>
    <row r="392" spans="14:22" ht="15.75" customHeight="1">
      <c r="N392" s="1"/>
      <c r="O392" s="1"/>
      <c r="P392" s="1"/>
      <c r="Q392" s="1"/>
      <c r="R392" s="1"/>
      <c r="S392" s="1"/>
      <c r="T392" s="1"/>
      <c r="U392" s="1"/>
      <c r="V392" s="1"/>
    </row>
    <row r="393" spans="14:22" ht="15.75" customHeight="1">
      <c r="N393" s="1"/>
      <c r="O393" s="1"/>
      <c r="P393" s="1"/>
      <c r="Q393" s="1"/>
      <c r="R393" s="1"/>
      <c r="S393" s="1"/>
      <c r="T393" s="1"/>
      <c r="U393" s="1"/>
      <c r="V393" s="1"/>
    </row>
    <row r="394" spans="14:22" ht="15.75" customHeight="1">
      <c r="N394" s="1"/>
      <c r="O394" s="1"/>
      <c r="P394" s="1"/>
      <c r="Q394" s="1"/>
      <c r="R394" s="1"/>
      <c r="S394" s="1"/>
      <c r="T394" s="1"/>
      <c r="U394" s="1"/>
      <c r="V394" s="1"/>
    </row>
    <row r="395" spans="14:22" ht="15.75" customHeight="1">
      <c r="N395" s="1"/>
      <c r="O395" s="1"/>
      <c r="P395" s="1"/>
      <c r="Q395" s="1"/>
      <c r="R395" s="1"/>
      <c r="S395" s="1"/>
      <c r="T395" s="1"/>
      <c r="U395" s="1"/>
      <c r="V395" s="1"/>
    </row>
    <row r="396" spans="14:22" ht="15.75" customHeight="1">
      <c r="N396" s="1"/>
      <c r="O396" s="1"/>
      <c r="P396" s="1"/>
      <c r="Q396" s="1"/>
      <c r="R396" s="1"/>
      <c r="S396" s="1"/>
      <c r="T396" s="1"/>
      <c r="U396" s="1"/>
      <c r="V396" s="1"/>
    </row>
    <row r="397" spans="14:22" ht="15.75" customHeight="1">
      <c r="N397" s="1"/>
      <c r="O397" s="1"/>
      <c r="P397" s="1"/>
      <c r="Q397" s="1"/>
      <c r="R397" s="1"/>
      <c r="S397" s="1"/>
      <c r="T397" s="1"/>
      <c r="U397" s="1"/>
      <c r="V397" s="1"/>
    </row>
    <row r="398" spans="14:22" ht="15.75" customHeight="1">
      <c r="N398" s="1"/>
      <c r="O398" s="1"/>
      <c r="P398" s="1"/>
      <c r="Q398" s="1"/>
      <c r="R398" s="1"/>
      <c r="S398" s="1"/>
      <c r="T398" s="1"/>
      <c r="U398" s="1"/>
      <c r="V398" s="1"/>
    </row>
    <row r="399" spans="14:22" ht="15.75" customHeight="1">
      <c r="N399" s="1"/>
      <c r="O399" s="1"/>
      <c r="P399" s="1"/>
      <c r="Q399" s="1"/>
      <c r="R399" s="1"/>
      <c r="S399" s="1"/>
      <c r="T399" s="1"/>
      <c r="U399" s="1"/>
      <c r="V399" s="1"/>
    </row>
    <row r="400" spans="14:22" ht="15.75" customHeight="1">
      <c r="N400" s="1"/>
      <c r="O400" s="1"/>
      <c r="P400" s="1"/>
      <c r="Q400" s="1"/>
      <c r="R400" s="1"/>
      <c r="S400" s="1"/>
      <c r="T400" s="1"/>
      <c r="U400" s="1"/>
      <c r="V400" s="1"/>
    </row>
    <row r="401" spans="14:22" ht="15.75" customHeight="1">
      <c r="N401" s="1"/>
      <c r="O401" s="1"/>
      <c r="P401" s="1"/>
      <c r="Q401" s="1"/>
      <c r="R401" s="1"/>
      <c r="S401" s="1"/>
      <c r="T401" s="1"/>
      <c r="U401" s="1"/>
      <c r="V401" s="1"/>
    </row>
    <row r="402" spans="14:22" ht="15.75" customHeight="1">
      <c r="N402" s="1"/>
      <c r="O402" s="1"/>
      <c r="P402" s="1"/>
      <c r="Q402" s="1"/>
      <c r="R402" s="1"/>
      <c r="S402" s="1"/>
      <c r="T402" s="1"/>
      <c r="U402" s="1"/>
      <c r="V402" s="1"/>
    </row>
    <row r="403" spans="14:22" ht="15.75" customHeight="1">
      <c r="N403" s="1"/>
      <c r="O403" s="1"/>
      <c r="P403" s="1"/>
      <c r="Q403" s="1"/>
      <c r="R403" s="1"/>
      <c r="S403" s="1"/>
      <c r="T403" s="1"/>
      <c r="U403" s="1"/>
      <c r="V403" s="1"/>
    </row>
    <row r="404" spans="14:22" ht="15.75" customHeight="1">
      <c r="N404" s="1"/>
      <c r="O404" s="1"/>
      <c r="P404" s="1"/>
      <c r="Q404" s="1"/>
      <c r="R404" s="1"/>
      <c r="S404" s="1"/>
      <c r="T404" s="1"/>
      <c r="U404" s="1"/>
      <c r="V404" s="1"/>
    </row>
    <row r="405" spans="14:22" ht="15.75" customHeight="1">
      <c r="N405" s="1"/>
      <c r="O405" s="1"/>
      <c r="P405" s="1"/>
      <c r="Q405" s="1"/>
      <c r="R405" s="1"/>
      <c r="S405" s="1"/>
      <c r="T405" s="1"/>
      <c r="U405" s="1"/>
      <c r="V405" s="1"/>
    </row>
    <row r="406" spans="14:22" ht="15.75" customHeight="1">
      <c r="N406" s="1"/>
      <c r="O406" s="1"/>
      <c r="P406" s="1"/>
      <c r="Q406" s="1"/>
      <c r="R406" s="1"/>
      <c r="S406" s="1"/>
      <c r="T406" s="1"/>
      <c r="U406" s="1"/>
      <c r="V406" s="1"/>
    </row>
    <row r="407" spans="14:22" ht="15.75" customHeight="1">
      <c r="N407" s="1"/>
      <c r="O407" s="1"/>
      <c r="P407" s="1"/>
      <c r="Q407" s="1"/>
      <c r="R407" s="1"/>
      <c r="S407" s="1"/>
      <c r="T407" s="1"/>
      <c r="U407" s="1"/>
      <c r="V407" s="1"/>
    </row>
    <row r="408" spans="14:22" ht="15.75" customHeight="1">
      <c r="N408" s="1"/>
      <c r="O408" s="1"/>
      <c r="P408" s="1"/>
      <c r="Q408" s="1"/>
      <c r="R408" s="1"/>
      <c r="S408" s="1"/>
      <c r="T408" s="1"/>
      <c r="U408" s="1"/>
      <c r="V408" s="1"/>
    </row>
    <row r="409" spans="14:22" ht="15.75" customHeight="1">
      <c r="N409" s="1"/>
      <c r="O409" s="1"/>
      <c r="P409" s="1"/>
      <c r="Q409" s="1"/>
      <c r="R409" s="1"/>
      <c r="S409" s="1"/>
      <c r="T409" s="1"/>
      <c r="U409" s="1"/>
      <c r="V409" s="1"/>
    </row>
    <row r="410" spans="14:22" ht="15.75" customHeight="1">
      <c r="N410" s="1"/>
      <c r="O410" s="1"/>
      <c r="P410" s="1"/>
      <c r="Q410" s="1"/>
      <c r="R410" s="1"/>
      <c r="S410" s="1"/>
      <c r="T410" s="1"/>
      <c r="U410" s="1"/>
      <c r="V410" s="1"/>
    </row>
    <row r="411" spans="14:22" ht="15.75" customHeight="1">
      <c r="N411" s="1"/>
      <c r="O411" s="1"/>
      <c r="P411" s="1"/>
      <c r="Q411" s="1"/>
      <c r="R411" s="1"/>
      <c r="S411" s="1"/>
      <c r="T411" s="1"/>
      <c r="U411" s="1"/>
      <c r="V411" s="1"/>
    </row>
    <row r="412" spans="14:22" ht="15.75" customHeight="1">
      <c r="N412" s="1"/>
      <c r="O412" s="1"/>
      <c r="P412" s="1"/>
      <c r="Q412" s="1"/>
      <c r="R412" s="1"/>
      <c r="S412" s="1"/>
      <c r="T412" s="1"/>
      <c r="U412" s="1"/>
      <c r="V412" s="1"/>
    </row>
    <row r="413" spans="14:22" ht="15.75" customHeight="1">
      <c r="N413" s="1"/>
      <c r="O413" s="1"/>
      <c r="P413" s="1"/>
      <c r="Q413" s="1"/>
      <c r="R413" s="1"/>
      <c r="S413" s="1"/>
      <c r="T413" s="1"/>
      <c r="U413" s="1"/>
      <c r="V413" s="1"/>
    </row>
    <row r="414" spans="14:22" ht="15.75" customHeight="1">
      <c r="N414" s="1"/>
      <c r="O414" s="1"/>
      <c r="P414" s="1"/>
      <c r="Q414" s="1"/>
      <c r="R414" s="1"/>
      <c r="S414" s="1"/>
      <c r="T414" s="1"/>
      <c r="U414" s="1"/>
      <c r="V414" s="1"/>
    </row>
    <row r="415" spans="14:22" ht="15.75" customHeight="1">
      <c r="N415" s="1"/>
      <c r="O415" s="1"/>
      <c r="P415" s="1"/>
      <c r="Q415" s="1"/>
      <c r="R415" s="1"/>
      <c r="S415" s="1"/>
      <c r="T415" s="1"/>
      <c r="U415" s="1"/>
      <c r="V415" s="1"/>
    </row>
    <row r="416" spans="14:22" ht="15.75" customHeight="1">
      <c r="N416" s="1"/>
      <c r="O416" s="1"/>
      <c r="P416" s="1"/>
      <c r="Q416" s="1"/>
      <c r="R416" s="1"/>
      <c r="S416" s="1"/>
      <c r="T416" s="1"/>
      <c r="U416" s="1"/>
      <c r="V416" s="1"/>
    </row>
    <row r="417" spans="14:22" ht="15.75" customHeight="1">
      <c r="N417" s="1"/>
      <c r="O417" s="1"/>
      <c r="P417" s="1"/>
      <c r="Q417" s="1"/>
      <c r="R417" s="1"/>
      <c r="S417" s="1"/>
      <c r="T417" s="1"/>
      <c r="U417" s="1"/>
      <c r="V417" s="1"/>
    </row>
    <row r="418" spans="14:22" ht="15.75" customHeight="1">
      <c r="N418" s="1"/>
      <c r="O418" s="1"/>
      <c r="P418" s="1"/>
      <c r="Q418" s="1"/>
      <c r="R418" s="1"/>
      <c r="S418" s="1"/>
      <c r="T418" s="1"/>
      <c r="U418" s="1"/>
      <c r="V418" s="1"/>
    </row>
    <row r="419" spans="14:22" ht="15.75" customHeight="1">
      <c r="N419" s="1"/>
      <c r="O419" s="1"/>
      <c r="P419" s="1"/>
      <c r="Q419" s="1"/>
      <c r="R419" s="1"/>
      <c r="S419" s="1"/>
      <c r="T419" s="1"/>
      <c r="U419" s="1"/>
      <c r="V419" s="1"/>
    </row>
    <row r="420" spans="14:22" ht="15.75" customHeight="1">
      <c r="N420" s="1"/>
      <c r="O420" s="1"/>
      <c r="P420" s="1"/>
      <c r="Q420" s="1"/>
      <c r="R420" s="1"/>
      <c r="S420" s="1"/>
      <c r="T420" s="1"/>
      <c r="U420" s="1"/>
      <c r="V420" s="1"/>
    </row>
    <row r="421" spans="14:22" ht="15.75" customHeight="1">
      <c r="N421" s="1"/>
      <c r="O421" s="1"/>
      <c r="P421" s="1"/>
      <c r="Q421" s="1"/>
      <c r="R421" s="1"/>
      <c r="S421" s="1"/>
      <c r="T421" s="1"/>
      <c r="U421" s="1"/>
      <c r="V421" s="1"/>
    </row>
    <row r="422" spans="14:22" ht="15.75" customHeight="1">
      <c r="N422" s="1"/>
      <c r="O422" s="1"/>
      <c r="P422" s="1"/>
      <c r="Q422" s="1"/>
      <c r="R422" s="1"/>
      <c r="S422" s="1"/>
      <c r="T422" s="1"/>
      <c r="U422" s="1"/>
      <c r="V422" s="1"/>
    </row>
    <row r="423" spans="14:22" ht="15.75" customHeight="1">
      <c r="N423" s="1"/>
      <c r="O423" s="1"/>
      <c r="P423" s="1"/>
      <c r="Q423" s="1"/>
      <c r="R423" s="1"/>
      <c r="S423" s="1"/>
      <c r="T423" s="1"/>
      <c r="U423" s="1"/>
      <c r="V423" s="1"/>
    </row>
    <row r="424" spans="14:22" ht="15.75" customHeight="1">
      <c r="N424" s="1"/>
      <c r="O424" s="1"/>
      <c r="P424" s="1"/>
      <c r="Q424" s="1"/>
      <c r="R424" s="1"/>
      <c r="S424" s="1"/>
      <c r="T424" s="1"/>
      <c r="U424" s="1"/>
      <c r="V424" s="1"/>
    </row>
    <row r="425" spans="14:22" ht="15.75" customHeight="1">
      <c r="N425" s="1"/>
      <c r="O425" s="1"/>
      <c r="P425" s="1"/>
      <c r="Q425" s="1"/>
      <c r="R425" s="1"/>
      <c r="S425" s="1"/>
      <c r="T425" s="1"/>
      <c r="U425" s="1"/>
      <c r="V425" s="1"/>
    </row>
    <row r="426" spans="14:22" ht="15.75" customHeight="1">
      <c r="N426" s="1"/>
      <c r="O426" s="1"/>
      <c r="P426" s="1"/>
      <c r="Q426" s="1"/>
      <c r="R426" s="1"/>
      <c r="S426" s="1"/>
      <c r="T426" s="1"/>
      <c r="U426" s="1"/>
      <c r="V426" s="1"/>
    </row>
    <row r="427" spans="14:22" ht="15.75" customHeight="1">
      <c r="N427" s="1"/>
      <c r="O427" s="1"/>
      <c r="P427" s="1"/>
      <c r="Q427" s="1"/>
      <c r="R427" s="1"/>
      <c r="S427" s="1"/>
      <c r="T427" s="1"/>
      <c r="U427" s="1"/>
      <c r="V427" s="1"/>
    </row>
    <row r="428" spans="14:22" ht="15.75" customHeight="1">
      <c r="N428" s="1"/>
      <c r="O428" s="1"/>
      <c r="P428" s="1"/>
      <c r="Q428" s="1"/>
      <c r="R428" s="1"/>
      <c r="S428" s="1"/>
      <c r="T428" s="1"/>
      <c r="U428" s="1"/>
      <c r="V428" s="1"/>
    </row>
    <row r="429" spans="14:22" ht="15.75" customHeight="1">
      <c r="N429" s="1"/>
      <c r="O429" s="1"/>
      <c r="P429" s="1"/>
      <c r="Q429" s="1"/>
      <c r="R429" s="1"/>
      <c r="S429" s="1"/>
      <c r="T429" s="1"/>
      <c r="U429" s="1"/>
      <c r="V429" s="1"/>
    </row>
    <row r="430" spans="14:22" ht="15.75" customHeight="1">
      <c r="N430" s="1"/>
      <c r="O430" s="1"/>
      <c r="P430" s="1"/>
      <c r="Q430" s="1"/>
      <c r="R430" s="1"/>
      <c r="S430" s="1"/>
      <c r="T430" s="1"/>
      <c r="U430" s="1"/>
      <c r="V430" s="1"/>
    </row>
    <row r="431" spans="14:22" ht="15.75" customHeight="1">
      <c r="N431" s="1"/>
      <c r="O431" s="1"/>
      <c r="P431" s="1"/>
      <c r="Q431" s="1"/>
      <c r="R431" s="1"/>
      <c r="S431" s="1"/>
      <c r="T431" s="1"/>
      <c r="U431" s="1"/>
      <c r="V431" s="1"/>
    </row>
    <row r="432" spans="14:22" ht="15.75" customHeight="1">
      <c r="N432" s="1"/>
      <c r="O432" s="1"/>
      <c r="P432" s="1"/>
      <c r="Q432" s="1"/>
      <c r="R432" s="1"/>
      <c r="S432" s="1"/>
      <c r="T432" s="1"/>
      <c r="U432" s="1"/>
      <c r="V432" s="1"/>
    </row>
    <row r="433" spans="14:22" ht="15.75" customHeight="1">
      <c r="N433" s="1"/>
      <c r="O433" s="1"/>
      <c r="P433" s="1"/>
      <c r="Q433" s="1"/>
      <c r="R433" s="1"/>
      <c r="S433" s="1"/>
      <c r="T433" s="1"/>
      <c r="U433" s="1"/>
      <c r="V433" s="1"/>
    </row>
    <row r="434" spans="14:22" ht="15.75" customHeight="1">
      <c r="N434" s="1"/>
      <c r="O434" s="1"/>
      <c r="P434" s="1"/>
      <c r="Q434" s="1"/>
      <c r="R434" s="1"/>
      <c r="S434" s="1"/>
      <c r="T434" s="1"/>
      <c r="U434" s="1"/>
      <c r="V434" s="1"/>
    </row>
    <row r="435" spans="14:22" ht="15.75" customHeight="1">
      <c r="N435" s="1"/>
      <c r="O435" s="1"/>
      <c r="P435" s="1"/>
      <c r="Q435" s="1"/>
      <c r="R435" s="1"/>
      <c r="S435" s="1"/>
      <c r="T435" s="1"/>
      <c r="U435" s="1"/>
      <c r="V435" s="1"/>
    </row>
    <row r="436" spans="14:22" ht="15.75" customHeight="1">
      <c r="N436" s="1"/>
      <c r="O436" s="1"/>
      <c r="P436" s="1"/>
      <c r="Q436" s="1"/>
      <c r="R436" s="1"/>
      <c r="S436" s="1"/>
      <c r="T436" s="1"/>
      <c r="U436" s="1"/>
      <c r="V436" s="1"/>
    </row>
    <row r="437" spans="14:22" ht="15.75" customHeight="1">
      <c r="N437" s="1"/>
      <c r="O437" s="1"/>
      <c r="P437" s="1"/>
      <c r="Q437" s="1"/>
      <c r="R437" s="1"/>
      <c r="S437" s="1"/>
      <c r="T437" s="1"/>
      <c r="U437" s="1"/>
      <c r="V437" s="1"/>
    </row>
    <row r="438" spans="14:22" ht="15.75" customHeight="1">
      <c r="N438" s="1"/>
      <c r="O438" s="1"/>
      <c r="P438" s="1"/>
      <c r="Q438" s="1"/>
      <c r="R438" s="1"/>
      <c r="S438" s="1"/>
      <c r="T438" s="1"/>
      <c r="U438" s="1"/>
      <c r="V438" s="1"/>
    </row>
    <row r="439" spans="14:22" ht="15.75" customHeight="1">
      <c r="N439" s="1"/>
      <c r="O439" s="1"/>
      <c r="P439" s="1"/>
      <c r="Q439" s="1"/>
      <c r="R439" s="1"/>
      <c r="S439" s="1"/>
      <c r="T439" s="1"/>
      <c r="U439" s="1"/>
      <c r="V439" s="1"/>
    </row>
    <row r="440" spans="14:22" ht="15.75" customHeight="1">
      <c r="N440" s="1"/>
      <c r="O440" s="1"/>
      <c r="P440" s="1"/>
      <c r="Q440" s="1"/>
      <c r="R440" s="1"/>
      <c r="S440" s="1"/>
      <c r="T440" s="1"/>
      <c r="U440" s="1"/>
      <c r="V440" s="1"/>
    </row>
    <row r="441" spans="14:22" ht="15.75" customHeight="1">
      <c r="N441" s="1"/>
      <c r="O441" s="1"/>
      <c r="P441" s="1"/>
      <c r="Q441" s="1"/>
      <c r="R441" s="1"/>
      <c r="S441" s="1"/>
      <c r="T441" s="1"/>
      <c r="U441" s="1"/>
      <c r="V441" s="1"/>
    </row>
    <row r="442" spans="14:22" ht="15.75" customHeight="1">
      <c r="N442" s="1"/>
      <c r="O442" s="1"/>
      <c r="P442" s="1"/>
      <c r="Q442" s="1"/>
      <c r="R442" s="1"/>
      <c r="S442" s="1"/>
      <c r="T442" s="1"/>
      <c r="U442" s="1"/>
      <c r="V442" s="1"/>
    </row>
    <row r="443" spans="14:22" ht="15.75" customHeight="1">
      <c r="N443" s="1"/>
      <c r="O443" s="1"/>
      <c r="P443" s="1"/>
      <c r="Q443" s="1"/>
      <c r="R443" s="1"/>
      <c r="S443" s="1"/>
      <c r="T443" s="1"/>
      <c r="U443" s="1"/>
      <c r="V443" s="1"/>
    </row>
    <row r="444" spans="14:22" ht="15.75" customHeight="1">
      <c r="N444" s="1"/>
      <c r="O444" s="1"/>
      <c r="P444" s="1"/>
      <c r="Q444" s="1"/>
      <c r="R444" s="1"/>
      <c r="S444" s="1"/>
      <c r="T444" s="1"/>
      <c r="U444" s="1"/>
      <c r="V444" s="1"/>
    </row>
    <row r="445" spans="14:22" ht="15.75" customHeight="1">
      <c r="N445" s="1"/>
      <c r="O445" s="1"/>
      <c r="P445" s="1"/>
      <c r="Q445" s="1"/>
      <c r="R445" s="1"/>
      <c r="S445" s="1"/>
      <c r="T445" s="1"/>
      <c r="U445" s="1"/>
      <c r="V445" s="1"/>
    </row>
    <row r="446" spans="14:22" ht="15.75" customHeight="1">
      <c r="N446" s="1"/>
      <c r="O446" s="1"/>
      <c r="P446" s="1"/>
      <c r="Q446" s="1"/>
      <c r="R446" s="1"/>
      <c r="S446" s="1"/>
      <c r="T446" s="1"/>
      <c r="U446" s="1"/>
      <c r="V446" s="1"/>
    </row>
    <row r="447" spans="14:22" ht="15.75" customHeight="1">
      <c r="N447" s="1"/>
      <c r="O447" s="1"/>
      <c r="P447" s="1"/>
      <c r="Q447" s="1"/>
      <c r="R447" s="1"/>
      <c r="S447" s="1"/>
      <c r="T447" s="1"/>
      <c r="U447" s="1"/>
      <c r="V447" s="1"/>
    </row>
    <row r="448" spans="14:22" ht="15.75" customHeight="1">
      <c r="N448" s="1"/>
      <c r="O448" s="1"/>
      <c r="P448" s="1"/>
      <c r="Q448" s="1"/>
      <c r="R448" s="1"/>
      <c r="S448" s="1"/>
      <c r="T448" s="1"/>
      <c r="U448" s="1"/>
      <c r="V448" s="1"/>
    </row>
    <row r="449" spans="14:22" ht="15.75" customHeight="1">
      <c r="N449" s="1"/>
      <c r="O449" s="1"/>
      <c r="P449" s="1"/>
      <c r="Q449" s="1"/>
      <c r="R449" s="1"/>
      <c r="S449" s="1"/>
      <c r="T449" s="1"/>
      <c r="U449" s="1"/>
      <c r="V449" s="1"/>
    </row>
    <row r="450" spans="14:22" ht="15.75" customHeight="1">
      <c r="N450" s="1"/>
      <c r="O450" s="1"/>
      <c r="P450" s="1"/>
      <c r="Q450" s="1"/>
      <c r="R450" s="1"/>
      <c r="S450" s="1"/>
      <c r="T450" s="1"/>
      <c r="U450" s="1"/>
      <c r="V450" s="1"/>
    </row>
    <row r="451" spans="14:22" ht="15.75" customHeight="1">
      <c r="N451" s="1"/>
      <c r="O451" s="1"/>
      <c r="P451" s="1"/>
      <c r="Q451" s="1"/>
      <c r="R451" s="1"/>
      <c r="S451" s="1"/>
      <c r="T451" s="1"/>
      <c r="U451" s="1"/>
      <c r="V451" s="1"/>
    </row>
    <row r="452" spans="14:22" ht="15.75" customHeight="1">
      <c r="N452" s="1"/>
      <c r="O452" s="1"/>
      <c r="P452" s="1"/>
      <c r="Q452" s="1"/>
      <c r="R452" s="1"/>
      <c r="S452" s="1"/>
      <c r="T452" s="1"/>
      <c r="U452" s="1"/>
      <c r="V452" s="1"/>
    </row>
    <row r="453" spans="14:22" ht="15.75" customHeight="1">
      <c r="N453" s="1"/>
      <c r="O453" s="1"/>
      <c r="P453" s="1"/>
      <c r="Q453" s="1"/>
      <c r="R453" s="1"/>
      <c r="S453" s="1"/>
      <c r="T453" s="1"/>
      <c r="U453" s="1"/>
      <c r="V453" s="1"/>
    </row>
    <row r="454" spans="14:22" ht="15.75" customHeight="1">
      <c r="N454" s="1"/>
      <c r="O454" s="1"/>
      <c r="P454" s="1"/>
      <c r="Q454" s="1"/>
      <c r="R454" s="1"/>
      <c r="S454" s="1"/>
      <c r="T454" s="1"/>
      <c r="U454" s="1"/>
      <c r="V454" s="1"/>
    </row>
    <row r="455" spans="14:22" ht="15.75" customHeight="1">
      <c r="N455" s="1"/>
      <c r="O455" s="1"/>
      <c r="P455" s="1"/>
      <c r="Q455" s="1"/>
      <c r="R455" s="1"/>
      <c r="S455" s="1"/>
      <c r="T455" s="1"/>
      <c r="U455" s="1"/>
      <c r="V455" s="1"/>
    </row>
    <row r="456" spans="14:22" ht="15.75" customHeight="1">
      <c r="N456" s="1"/>
      <c r="O456" s="1"/>
      <c r="P456" s="1"/>
      <c r="Q456" s="1"/>
      <c r="R456" s="1"/>
      <c r="S456" s="1"/>
      <c r="T456" s="1"/>
      <c r="U456" s="1"/>
      <c r="V456" s="1"/>
    </row>
    <row r="457" spans="14:22" ht="15.75" customHeight="1">
      <c r="N457" s="1"/>
      <c r="O457" s="1"/>
      <c r="P457" s="1"/>
      <c r="Q457" s="1"/>
      <c r="R457" s="1"/>
      <c r="S457" s="1"/>
      <c r="T457" s="1"/>
      <c r="U457" s="1"/>
      <c r="V457" s="1"/>
    </row>
    <row r="458" spans="14:22" ht="15.75" customHeight="1">
      <c r="N458" s="1"/>
      <c r="O458" s="1"/>
      <c r="P458" s="1"/>
      <c r="Q458" s="1"/>
      <c r="R458" s="1"/>
      <c r="S458" s="1"/>
      <c r="T458" s="1"/>
      <c r="U458" s="1"/>
      <c r="V458" s="1"/>
    </row>
    <row r="459" spans="14:22" ht="15.75" customHeight="1">
      <c r="N459" s="1"/>
      <c r="O459" s="1"/>
      <c r="P459" s="1"/>
      <c r="Q459" s="1"/>
      <c r="R459" s="1"/>
      <c r="S459" s="1"/>
      <c r="T459" s="1"/>
      <c r="U459" s="1"/>
      <c r="V459" s="1"/>
    </row>
    <row r="460" spans="14:22" ht="15.75" customHeight="1">
      <c r="N460" s="1"/>
      <c r="O460" s="1"/>
      <c r="P460" s="1"/>
      <c r="Q460" s="1"/>
      <c r="R460" s="1"/>
      <c r="S460" s="1"/>
      <c r="T460" s="1"/>
      <c r="U460" s="1"/>
      <c r="V460" s="1"/>
    </row>
    <row r="461" spans="14:22" ht="15.75" customHeight="1">
      <c r="N461" s="1"/>
      <c r="O461" s="1"/>
      <c r="P461" s="1"/>
      <c r="Q461" s="1"/>
      <c r="R461" s="1"/>
      <c r="S461" s="1"/>
      <c r="T461" s="1"/>
      <c r="U461" s="1"/>
      <c r="V461" s="1"/>
    </row>
    <row r="462" spans="14:22" ht="15.75" customHeight="1">
      <c r="N462" s="1"/>
      <c r="O462" s="1"/>
      <c r="P462" s="1"/>
      <c r="Q462" s="1"/>
      <c r="R462" s="1"/>
      <c r="S462" s="1"/>
      <c r="T462" s="1"/>
      <c r="U462" s="1"/>
      <c r="V462" s="1"/>
    </row>
    <row r="463" spans="14:22" ht="15.75" customHeight="1">
      <c r="N463" s="1"/>
      <c r="O463" s="1"/>
      <c r="P463" s="1"/>
      <c r="Q463" s="1"/>
      <c r="R463" s="1"/>
      <c r="S463" s="1"/>
      <c r="T463" s="1"/>
      <c r="U463" s="1"/>
      <c r="V463" s="1"/>
    </row>
    <row r="464" spans="14:22" ht="15.75" customHeight="1">
      <c r="N464" s="1"/>
      <c r="O464" s="1"/>
      <c r="P464" s="1"/>
      <c r="Q464" s="1"/>
      <c r="R464" s="1"/>
      <c r="S464" s="1"/>
      <c r="T464" s="1"/>
      <c r="U464" s="1"/>
      <c r="V464" s="1"/>
    </row>
    <row r="465" spans="14:22" ht="15.75" customHeight="1">
      <c r="N465" s="1"/>
      <c r="O465" s="1"/>
      <c r="P465" s="1"/>
      <c r="Q465" s="1"/>
      <c r="R465" s="1"/>
      <c r="S465" s="1"/>
      <c r="T465" s="1"/>
      <c r="U465" s="1"/>
      <c r="V465" s="1"/>
    </row>
    <row r="466" spans="14:22" ht="15.75" customHeight="1">
      <c r="N466" s="1"/>
      <c r="O466" s="1"/>
      <c r="P466" s="1"/>
      <c r="Q466" s="1"/>
      <c r="R466" s="1"/>
      <c r="S466" s="1"/>
      <c r="T466" s="1"/>
      <c r="U466" s="1"/>
      <c r="V466" s="1"/>
    </row>
    <row r="467" spans="14:22" ht="15.75" customHeight="1">
      <c r="N467" s="1"/>
      <c r="O467" s="1"/>
      <c r="P467" s="1"/>
      <c r="Q467" s="1"/>
      <c r="R467" s="1"/>
      <c r="S467" s="1"/>
      <c r="T467" s="1"/>
      <c r="U467" s="1"/>
      <c r="V467" s="1"/>
    </row>
    <row r="468" spans="14:22" ht="15.75" customHeight="1">
      <c r="N468" s="1"/>
      <c r="O468" s="1"/>
      <c r="P468" s="1"/>
      <c r="Q468" s="1"/>
      <c r="R468" s="1"/>
      <c r="S468" s="1"/>
      <c r="T468" s="1"/>
      <c r="U468" s="1"/>
      <c r="V468" s="1"/>
    </row>
    <row r="469" spans="14:22" ht="15.75" customHeight="1">
      <c r="N469" s="1"/>
      <c r="O469" s="1"/>
      <c r="P469" s="1"/>
      <c r="Q469" s="1"/>
      <c r="R469" s="1"/>
      <c r="S469" s="1"/>
      <c r="T469" s="1"/>
      <c r="U469" s="1"/>
      <c r="V469" s="1"/>
    </row>
    <row r="470" spans="14:22" ht="15.75" customHeight="1">
      <c r="N470" s="1"/>
      <c r="O470" s="1"/>
      <c r="P470" s="1"/>
      <c r="Q470" s="1"/>
      <c r="R470" s="1"/>
      <c r="S470" s="1"/>
      <c r="T470" s="1"/>
      <c r="U470" s="1"/>
      <c r="V470" s="1"/>
    </row>
    <row r="471" spans="14:22" ht="15.75" customHeight="1">
      <c r="N471" s="1"/>
      <c r="O471" s="1"/>
      <c r="P471" s="1"/>
      <c r="Q471" s="1"/>
      <c r="R471" s="1"/>
      <c r="S471" s="1"/>
      <c r="T471" s="1"/>
      <c r="U471" s="1"/>
      <c r="V471" s="1"/>
    </row>
    <row r="472" spans="14:22" ht="15.75" customHeight="1">
      <c r="N472" s="1"/>
      <c r="O472" s="1"/>
      <c r="P472" s="1"/>
      <c r="Q472" s="1"/>
      <c r="R472" s="1"/>
      <c r="S472" s="1"/>
      <c r="T472" s="1"/>
      <c r="U472" s="1"/>
      <c r="V472" s="1"/>
    </row>
    <row r="473" spans="14:22" ht="15.75" customHeight="1">
      <c r="N473" s="1"/>
      <c r="O473" s="1"/>
      <c r="P473" s="1"/>
      <c r="Q473" s="1"/>
      <c r="R473" s="1"/>
      <c r="S473" s="1"/>
      <c r="T473" s="1"/>
      <c r="U473" s="1"/>
      <c r="V473" s="1"/>
    </row>
    <row r="474" spans="14:22" ht="15.75" customHeight="1">
      <c r="N474" s="1"/>
      <c r="O474" s="1"/>
      <c r="P474" s="1"/>
      <c r="Q474" s="1"/>
      <c r="R474" s="1"/>
      <c r="S474" s="1"/>
      <c r="T474" s="1"/>
      <c r="U474" s="1"/>
      <c r="V474" s="1"/>
    </row>
    <row r="475" spans="14:22" ht="15.75" customHeight="1">
      <c r="N475" s="1"/>
      <c r="O475" s="1"/>
      <c r="P475" s="1"/>
      <c r="Q475" s="1"/>
      <c r="R475" s="1"/>
      <c r="S475" s="1"/>
      <c r="T475" s="1"/>
      <c r="U475" s="1"/>
      <c r="V475" s="1"/>
    </row>
    <row r="476" spans="14:22" ht="15.75" customHeight="1">
      <c r="N476" s="1"/>
      <c r="O476" s="1"/>
      <c r="P476" s="1"/>
      <c r="Q476" s="1"/>
      <c r="R476" s="1"/>
      <c r="S476" s="1"/>
      <c r="T476" s="1"/>
      <c r="U476" s="1"/>
      <c r="V476" s="1"/>
    </row>
    <row r="477" spans="14:22" ht="15.75" customHeight="1">
      <c r="N477" s="1"/>
      <c r="O477" s="1"/>
      <c r="P477" s="1"/>
      <c r="Q477" s="1"/>
      <c r="R477" s="1"/>
      <c r="S477" s="1"/>
      <c r="T477" s="1"/>
      <c r="U477" s="1"/>
      <c r="V477" s="1"/>
    </row>
    <row r="478" spans="14:22" ht="15.75" customHeight="1">
      <c r="N478" s="1"/>
      <c r="O478" s="1"/>
      <c r="P478" s="1"/>
      <c r="Q478" s="1"/>
      <c r="R478" s="1"/>
      <c r="S478" s="1"/>
      <c r="T478" s="1"/>
      <c r="U478" s="1"/>
      <c r="V478" s="1"/>
    </row>
    <row r="479" spans="14:22" ht="15.75" customHeight="1">
      <c r="N479" s="1"/>
      <c r="O479" s="1"/>
      <c r="P479" s="1"/>
      <c r="Q479" s="1"/>
      <c r="R479" s="1"/>
      <c r="S479" s="1"/>
      <c r="T479" s="1"/>
      <c r="U479" s="1"/>
      <c r="V479" s="1"/>
    </row>
    <row r="480" spans="14:22" ht="15.75" customHeight="1">
      <c r="N480" s="1"/>
      <c r="O480" s="1"/>
      <c r="P480" s="1"/>
      <c r="Q480" s="1"/>
      <c r="R480" s="1"/>
      <c r="S480" s="1"/>
      <c r="T480" s="1"/>
      <c r="U480" s="1"/>
      <c r="V480" s="1"/>
    </row>
    <row r="481" spans="14:22" ht="15.75" customHeight="1">
      <c r="N481" s="1"/>
      <c r="O481" s="1"/>
      <c r="P481" s="1"/>
      <c r="Q481" s="1"/>
      <c r="R481" s="1"/>
      <c r="S481" s="1"/>
      <c r="T481" s="1"/>
      <c r="U481" s="1"/>
      <c r="V481" s="1"/>
    </row>
    <row r="482" spans="14:22" ht="15.75" customHeight="1">
      <c r="N482" s="1"/>
      <c r="O482" s="1"/>
      <c r="P482" s="1"/>
      <c r="Q482" s="1"/>
      <c r="R482" s="1"/>
      <c r="S482" s="1"/>
      <c r="T482" s="1"/>
      <c r="U482" s="1"/>
      <c r="V482" s="1"/>
    </row>
    <row r="483" spans="14:22" ht="15.75" customHeight="1">
      <c r="N483" s="1"/>
      <c r="O483" s="1"/>
      <c r="P483" s="1"/>
      <c r="Q483" s="1"/>
      <c r="R483" s="1"/>
      <c r="S483" s="1"/>
      <c r="T483" s="1"/>
      <c r="U483" s="1"/>
      <c r="V483" s="1"/>
    </row>
    <row r="484" spans="14:22" ht="15.75" customHeight="1">
      <c r="N484" s="1"/>
      <c r="O484" s="1"/>
      <c r="P484" s="1"/>
      <c r="Q484" s="1"/>
      <c r="R484" s="1"/>
      <c r="S484" s="1"/>
      <c r="T484" s="1"/>
      <c r="U484" s="1"/>
      <c r="V484" s="1"/>
    </row>
    <row r="485" spans="14:22" ht="15.75" customHeight="1">
      <c r="N485" s="1"/>
      <c r="O485" s="1"/>
      <c r="P485" s="1"/>
      <c r="Q485" s="1"/>
      <c r="R485" s="1"/>
      <c r="S485" s="1"/>
      <c r="T485" s="1"/>
      <c r="U485" s="1"/>
      <c r="V485" s="1"/>
    </row>
    <row r="486" spans="14:22" ht="15.75" customHeight="1">
      <c r="N486" s="1"/>
      <c r="O486" s="1"/>
      <c r="P486" s="1"/>
      <c r="Q486" s="1"/>
      <c r="R486" s="1"/>
      <c r="S486" s="1"/>
      <c r="T486" s="1"/>
      <c r="U486" s="1"/>
      <c r="V486" s="1"/>
    </row>
    <row r="487" spans="14:22" ht="15.75" customHeight="1">
      <c r="N487" s="1"/>
      <c r="O487" s="1"/>
      <c r="P487" s="1"/>
      <c r="Q487" s="1"/>
      <c r="R487" s="1"/>
      <c r="S487" s="1"/>
      <c r="T487" s="1"/>
      <c r="U487" s="1"/>
      <c r="V487" s="1"/>
    </row>
    <row r="488" spans="14:22" ht="15.75" customHeight="1">
      <c r="N488" s="1"/>
      <c r="O488" s="1"/>
      <c r="P488" s="1"/>
      <c r="Q488" s="1"/>
      <c r="R488" s="1"/>
      <c r="S488" s="1"/>
      <c r="T488" s="1"/>
      <c r="U488" s="1"/>
      <c r="V488" s="1"/>
    </row>
    <row r="489" spans="14:22" ht="15.75" customHeight="1">
      <c r="N489" s="1"/>
      <c r="O489" s="1"/>
      <c r="P489" s="1"/>
      <c r="Q489" s="1"/>
      <c r="R489" s="1"/>
      <c r="S489" s="1"/>
      <c r="T489" s="1"/>
      <c r="U489" s="1"/>
      <c r="V489" s="1"/>
    </row>
    <row r="490" spans="14:22" ht="15.75" customHeight="1">
      <c r="N490" s="1"/>
      <c r="O490" s="1"/>
      <c r="P490" s="1"/>
      <c r="Q490" s="1"/>
      <c r="R490" s="1"/>
      <c r="S490" s="1"/>
      <c r="T490" s="1"/>
      <c r="U490" s="1"/>
      <c r="V490" s="1"/>
    </row>
    <row r="491" spans="14:22" ht="15.75" customHeight="1">
      <c r="N491" s="1"/>
      <c r="O491" s="1"/>
      <c r="P491" s="1"/>
      <c r="Q491" s="1"/>
      <c r="R491" s="1"/>
      <c r="S491" s="1"/>
      <c r="T491" s="1"/>
      <c r="U491" s="1"/>
      <c r="V491" s="1"/>
    </row>
    <row r="492" spans="14:22" ht="15.75" customHeight="1">
      <c r="N492" s="1"/>
      <c r="O492" s="1"/>
      <c r="P492" s="1"/>
      <c r="Q492" s="1"/>
      <c r="R492" s="1"/>
      <c r="S492" s="1"/>
      <c r="T492" s="1"/>
      <c r="U492" s="1"/>
      <c r="V492" s="1"/>
    </row>
    <row r="493" spans="14:22" ht="15.75" customHeight="1">
      <c r="N493" s="1"/>
      <c r="O493" s="1"/>
      <c r="P493" s="1"/>
      <c r="Q493" s="1"/>
      <c r="R493" s="1"/>
      <c r="S493" s="1"/>
      <c r="T493" s="1"/>
      <c r="U493" s="1"/>
      <c r="V493" s="1"/>
    </row>
    <row r="494" spans="14:22" ht="15.75" customHeight="1">
      <c r="N494" s="1"/>
      <c r="O494" s="1"/>
      <c r="P494" s="1"/>
      <c r="Q494" s="1"/>
      <c r="R494" s="1"/>
      <c r="S494" s="1"/>
      <c r="T494" s="1"/>
      <c r="U494" s="1"/>
      <c r="V494" s="1"/>
    </row>
    <row r="495" spans="14:22" ht="15.75" customHeight="1">
      <c r="N495" s="1"/>
      <c r="O495" s="1"/>
      <c r="P495" s="1"/>
      <c r="Q495" s="1"/>
      <c r="R495" s="1"/>
      <c r="S495" s="1"/>
      <c r="T495" s="1"/>
      <c r="U495" s="1"/>
      <c r="V495" s="1"/>
    </row>
    <row r="496" spans="14:22" ht="15.75" customHeight="1">
      <c r="N496" s="1"/>
      <c r="O496" s="1"/>
      <c r="P496" s="1"/>
      <c r="Q496" s="1"/>
      <c r="R496" s="1"/>
      <c r="S496" s="1"/>
      <c r="T496" s="1"/>
      <c r="U496" s="1"/>
      <c r="V496" s="1"/>
    </row>
    <row r="497" spans="14:22" ht="15.75" customHeight="1">
      <c r="N497" s="1"/>
      <c r="O497" s="1"/>
      <c r="P497" s="1"/>
      <c r="Q497" s="1"/>
      <c r="R497" s="1"/>
      <c r="S497" s="1"/>
      <c r="T497" s="1"/>
      <c r="U497" s="1"/>
      <c r="V497" s="1"/>
    </row>
    <row r="498" spans="14:22" ht="15.75" customHeight="1">
      <c r="N498" s="1"/>
      <c r="O498" s="1"/>
      <c r="P498" s="1"/>
      <c r="Q498" s="1"/>
      <c r="R498" s="1"/>
      <c r="S498" s="1"/>
      <c r="T498" s="1"/>
      <c r="U498" s="1"/>
      <c r="V498" s="1"/>
    </row>
    <row r="499" spans="14:22" ht="15.75" customHeight="1">
      <c r="N499" s="1"/>
      <c r="O499" s="1"/>
      <c r="P499" s="1"/>
      <c r="Q499" s="1"/>
      <c r="R499" s="1"/>
      <c r="S499" s="1"/>
      <c r="T499" s="1"/>
      <c r="U499" s="1"/>
      <c r="V499" s="1"/>
    </row>
    <row r="500" spans="14:22" ht="15.75" customHeight="1">
      <c r="N500" s="1"/>
      <c r="O500" s="1"/>
      <c r="P500" s="1"/>
      <c r="Q500" s="1"/>
      <c r="R500" s="1"/>
      <c r="S500" s="1"/>
      <c r="T500" s="1"/>
      <c r="U500" s="1"/>
      <c r="V500" s="1"/>
    </row>
    <row r="501" spans="14:22" ht="15.75" customHeight="1">
      <c r="N501" s="1"/>
      <c r="O501" s="1"/>
      <c r="P501" s="1"/>
      <c r="Q501" s="1"/>
      <c r="R501" s="1"/>
      <c r="S501" s="1"/>
      <c r="T501" s="1"/>
      <c r="U501" s="1"/>
      <c r="V501" s="1"/>
    </row>
    <row r="502" spans="14:22" ht="15.75" customHeight="1">
      <c r="N502" s="1"/>
      <c r="O502" s="1"/>
      <c r="P502" s="1"/>
      <c r="Q502" s="1"/>
      <c r="R502" s="1"/>
      <c r="S502" s="1"/>
      <c r="T502" s="1"/>
      <c r="U502" s="1"/>
      <c r="V502" s="1"/>
    </row>
    <row r="503" spans="14:22" ht="15.75" customHeight="1">
      <c r="N503" s="1"/>
      <c r="O503" s="1"/>
      <c r="P503" s="1"/>
      <c r="Q503" s="1"/>
      <c r="R503" s="1"/>
      <c r="S503" s="1"/>
      <c r="T503" s="1"/>
      <c r="U503" s="1"/>
      <c r="V503" s="1"/>
    </row>
    <row r="504" spans="14:22" ht="15.75" customHeight="1">
      <c r="N504" s="1"/>
      <c r="O504" s="1"/>
      <c r="P504" s="1"/>
      <c r="Q504" s="1"/>
      <c r="R504" s="1"/>
      <c r="S504" s="1"/>
      <c r="T504" s="1"/>
      <c r="U504" s="1"/>
      <c r="V504" s="1"/>
    </row>
    <row r="505" spans="14:22" ht="15.75" customHeight="1">
      <c r="N505" s="1"/>
      <c r="O505" s="1"/>
      <c r="P505" s="1"/>
      <c r="Q505" s="1"/>
      <c r="R505" s="1"/>
      <c r="S505" s="1"/>
      <c r="T505" s="1"/>
      <c r="U505" s="1"/>
      <c r="V505" s="1"/>
    </row>
    <row r="506" spans="14:22" ht="15.75" customHeight="1">
      <c r="N506" s="1"/>
      <c r="O506" s="1"/>
      <c r="P506" s="1"/>
      <c r="Q506" s="1"/>
      <c r="R506" s="1"/>
      <c r="S506" s="1"/>
      <c r="T506" s="1"/>
      <c r="U506" s="1"/>
      <c r="V506" s="1"/>
    </row>
    <row r="507" spans="14:22" ht="15.75" customHeight="1">
      <c r="N507" s="1"/>
      <c r="O507" s="1"/>
      <c r="P507" s="1"/>
      <c r="Q507" s="1"/>
      <c r="R507" s="1"/>
      <c r="S507" s="1"/>
      <c r="T507" s="1"/>
      <c r="U507" s="1"/>
      <c r="V507" s="1"/>
    </row>
    <row r="508" spans="14:22" ht="15.75" customHeight="1">
      <c r="N508" s="1"/>
      <c r="O508" s="1"/>
      <c r="P508" s="1"/>
      <c r="Q508" s="1"/>
      <c r="R508" s="1"/>
      <c r="S508" s="1"/>
      <c r="T508" s="1"/>
      <c r="U508" s="1"/>
      <c r="V508" s="1"/>
    </row>
    <row r="509" spans="14:22" ht="15.75" customHeight="1">
      <c r="N509" s="1"/>
      <c r="O509" s="1"/>
      <c r="P509" s="1"/>
      <c r="Q509" s="1"/>
      <c r="R509" s="1"/>
      <c r="S509" s="1"/>
      <c r="T509" s="1"/>
      <c r="U509" s="1"/>
      <c r="V509" s="1"/>
    </row>
    <row r="510" spans="14:22" ht="15.75" customHeight="1">
      <c r="N510" s="1"/>
      <c r="O510" s="1"/>
      <c r="P510" s="1"/>
      <c r="Q510" s="1"/>
      <c r="R510" s="1"/>
      <c r="S510" s="1"/>
      <c r="T510" s="1"/>
      <c r="U510" s="1"/>
      <c r="V510" s="1"/>
    </row>
    <row r="511" spans="14:22" ht="15.75" customHeight="1">
      <c r="N511" s="1"/>
      <c r="O511" s="1"/>
      <c r="P511" s="1"/>
      <c r="Q511" s="1"/>
      <c r="R511" s="1"/>
      <c r="S511" s="1"/>
      <c r="T511" s="1"/>
      <c r="U511" s="1"/>
      <c r="V511" s="1"/>
    </row>
    <row r="512" spans="14:22" ht="15.75" customHeight="1">
      <c r="N512" s="1"/>
      <c r="O512" s="1"/>
      <c r="P512" s="1"/>
      <c r="Q512" s="1"/>
      <c r="R512" s="1"/>
      <c r="S512" s="1"/>
      <c r="T512" s="1"/>
      <c r="U512" s="1"/>
      <c r="V512" s="1"/>
    </row>
    <row r="513" spans="14:22" ht="15.75" customHeight="1">
      <c r="N513" s="1"/>
      <c r="O513" s="1"/>
      <c r="P513" s="1"/>
      <c r="Q513" s="1"/>
      <c r="R513" s="1"/>
      <c r="S513" s="1"/>
      <c r="T513" s="1"/>
      <c r="U513" s="1"/>
      <c r="V513" s="1"/>
    </row>
    <row r="514" spans="14:22" ht="15.75" customHeight="1">
      <c r="N514" s="1"/>
      <c r="O514" s="1"/>
      <c r="P514" s="1"/>
      <c r="Q514" s="1"/>
      <c r="R514" s="1"/>
      <c r="S514" s="1"/>
      <c r="T514" s="1"/>
      <c r="U514" s="1"/>
      <c r="V514" s="1"/>
    </row>
    <row r="515" spans="14:22" ht="15.75" customHeight="1">
      <c r="N515" s="1"/>
      <c r="O515" s="1"/>
      <c r="P515" s="1"/>
      <c r="Q515" s="1"/>
      <c r="R515" s="1"/>
      <c r="S515" s="1"/>
      <c r="T515" s="1"/>
      <c r="U515" s="1"/>
      <c r="V515" s="1"/>
    </row>
    <row r="516" spans="14:22" ht="15.75" customHeight="1">
      <c r="N516" s="1"/>
      <c r="O516" s="1"/>
      <c r="P516" s="1"/>
      <c r="Q516" s="1"/>
      <c r="R516" s="1"/>
      <c r="S516" s="1"/>
      <c r="T516" s="1"/>
      <c r="U516" s="1"/>
      <c r="V516" s="1"/>
    </row>
    <row r="517" spans="14:22" ht="15.75" customHeight="1">
      <c r="N517" s="1"/>
      <c r="O517" s="1"/>
      <c r="P517" s="1"/>
      <c r="Q517" s="1"/>
      <c r="R517" s="1"/>
      <c r="S517" s="1"/>
      <c r="T517" s="1"/>
      <c r="U517" s="1"/>
      <c r="V517" s="1"/>
    </row>
    <row r="518" spans="14:22" ht="15.75" customHeight="1">
      <c r="N518" s="1"/>
      <c r="O518" s="1"/>
      <c r="P518" s="1"/>
      <c r="Q518" s="1"/>
      <c r="R518" s="1"/>
      <c r="S518" s="1"/>
      <c r="T518" s="1"/>
      <c r="U518" s="1"/>
      <c r="V518" s="1"/>
    </row>
    <row r="519" spans="14:22" ht="15.75" customHeight="1">
      <c r="N519" s="1"/>
      <c r="O519" s="1"/>
      <c r="P519" s="1"/>
      <c r="Q519" s="1"/>
      <c r="R519" s="1"/>
      <c r="S519" s="1"/>
      <c r="T519" s="1"/>
      <c r="U519" s="1"/>
      <c r="V519" s="1"/>
    </row>
    <row r="520" spans="14:22" ht="15.75" customHeight="1">
      <c r="N520" s="1"/>
      <c r="O520" s="1"/>
      <c r="P520" s="1"/>
      <c r="Q520" s="1"/>
      <c r="R520" s="1"/>
      <c r="S520" s="1"/>
      <c r="T520" s="1"/>
      <c r="U520" s="1"/>
      <c r="V520" s="1"/>
    </row>
    <row r="521" spans="14:22" ht="15.75" customHeight="1">
      <c r="N521" s="1"/>
      <c r="O521" s="1"/>
      <c r="P521" s="1"/>
      <c r="Q521" s="1"/>
      <c r="R521" s="1"/>
      <c r="S521" s="1"/>
      <c r="T521" s="1"/>
      <c r="U521" s="1"/>
      <c r="V521" s="1"/>
    </row>
    <row r="522" spans="14:22" ht="15.75" customHeight="1">
      <c r="N522" s="1"/>
      <c r="O522" s="1"/>
      <c r="P522" s="1"/>
      <c r="Q522" s="1"/>
      <c r="R522" s="1"/>
      <c r="S522" s="1"/>
      <c r="T522" s="1"/>
      <c r="U522" s="1"/>
      <c r="V522" s="1"/>
    </row>
    <row r="523" spans="14:22" ht="15.75" customHeight="1">
      <c r="N523" s="1"/>
      <c r="O523" s="1"/>
      <c r="P523" s="1"/>
      <c r="Q523" s="1"/>
      <c r="R523" s="1"/>
      <c r="S523" s="1"/>
      <c r="T523" s="1"/>
      <c r="U523" s="1"/>
      <c r="V523" s="1"/>
    </row>
    <row r="524" spans="14:22" ht="15.75" customHeight="1">
      <c r="N524" s="1"/>
      <c r="O524" s="1"/>
      <c r="P524" s="1"/>
      <c r="Q524" s="1"/>
      <c r="R524" s="1"/>
      <c r="S524" s="1"/>
      <c r="T524" s="1"/>
      <c r="U524" s="1"/>
      <c r="V524" s="1"/>
    </row>
    <row r="525" spans="14:22" ht="15.75" customHeight="1">
      <c r="N525" s="1"/>
      <c r="O525" s="1"/>
      <c r="P525" s="1"/>
      <c r="Q525" s="1"/>
      <c r="R525" s="1"/>
      <c r="S525" s="1"/>
      <c r="T525" s="1"/>
      <c r="U525" s="1"/>
      <c r="V525" s="1"/>
    </row>
    <row r="526" spans="14:22" ht="15.75" customHeight="1">
      <c r="N526" s="1"/>
      <c r="O526" s="1"/>
      <c r="P526" s="1"/>
      <c r="Q526" s="1"/>
      <c r="R526" s="1"/>
      <c r="S526" s="1"/>
      <c r="T526" s="1"/>
      <c r="U526" s="1"/>
      <c r="V526" s="1"/>
    </row>
    <row r="527" spans="14:22" ht="15.75" customHeight="1">
      <c r="N527" s="1"/>
      <c r="O527" s="1"/>
      <c r="P527" s="1"/>
      <c r="Q527" s="1"/>
      <c r="R527" s="1"/>
      <c r="S527" s="1"/>
      <c r="T527" s="1"/>
      <c r="U527" s="1"/>
      <c r="V527" s="1"/>
    </row>
    <row r="528" spans="14:22" ht="15.75" customHeight="1">
      <c r="N528" s="1"/>
      <c r="O528" s="1"/>
      <c r="P528" s="1"/>
      <c r="Q528" s="1"/>
      <c r="R528" s="1"/>
      <c r="S528" s="1"/>
      <c r="T528" s="1"/>
      <c r="U528" s="1"/>
      <c r="V528" s="1"/>
    </row>
    <row r="529" spans="14:22" ht="15.75" customHeight="1">
      <c r="N529" s="1"/>
      <c r="O529" s="1"/>
      <c r="P529" s="1"/>
      <c r="Q529" s="1"/>
      <c r="R529" s="1"/>
      <c r="S529" s="1"/>
      <c r="T529" s="1"/>
      <c r="U529" s="1"/>
      <c r="V529" s="1"/>
    </row>
    <row r="530" spans="14:22" ht="15.75" customHeight="1">
      <c r="N530" s="1"/>
      <c r="O530" s="1"/>
      <c r="P530" s="1"/>
      <c r="Q530" s="1"/>
      <c r="R530" s="1"/>
      <c r="S530" s="1"/>
      <c r="T530" s="1"/>
      <c r="U530" s="1"/>
      <c r="V530" s="1"/>
    </row>
    <row r="531" spans="14:22" ht="15.75" customHeight="1">
      <c r="N531" s="1"/>
      <c r="O531" s="1"/>
      <c r="P531" s="1"/>
      <c r="Q531" s="1"/>
      <c r="R531" s="1"/>
      <c r="S531" s="1"/>
      <c r="T531" s="1"/>
      <c r="U531" s="1"/>
      <c r="V531" s="1"/>
    </row>
    <row r="532" spans="14:22" ht="15.75" customHeight="1">
      <c r="N532" s="1"/>
      <c r="O532" s="1"/>
      <c r="P532" s="1"/>
      <c r="Q532" s="1"/>
      <c r="R532" s="1"/>
      <c r="S532" s="1"/>
      <c r="T532" s="1"/>
      <c r="U532" s="1"/>
      <c r="V532" s="1"/>
    </row>
    <row r="533" spans="14:22" ht="15.75" customHeight="1">
      <c r="N533" s="1"/>
      <c r="O533" s="1"/>
      <c r="P533" s="1"/>
      <c r="Q533" s="1"/>
      <c r="R533" s="1"/>
      <c r="S533" s="1"/>
      <c r="T533" s="1"/>
      <c r="U533" s="1"/>
      <c r="V533" s="1"/>
    </row>
    <row r="534" spans="14:22" ht="15.75" customHeight="1">
      <c r="N534" s="1"/>
      <c r="O534" s="1"/>
      <c r="P534" s="1"/>
      <c r="Q534" s="1"/>
      <c r="R534" s="1"/>
      <c r="S534" s="1"/>
      <c r="T534" s="1"/>
      <c r="U534" s="1"/>
      <c r="V534" s="1"/>
    </row>
    <row r="535" spans="14:22" ht="15.75" customHeight="1">
      <c r="N535" s="1"/>
      <c r="O535" s="1"/>
      <c r="P535" s="1"/>
      <c r="Q535" s="1"/>
      <c r="R535" s="1"/>
      <c r="S535" s="1"/>
      <c r="T535" s="1"/>
      <c r="U535" s="1"/>
      <c r="V535" s="1"/>
    </row>
    <row r="536" spans="14:22" ht="15.75" customHeight="1">
      <c r="N536" s="1"/>
      <c r="O536" s="1"/>
      <c r="P536" s="1"/>
      <c r="Q536" s="1"/>
      <c r="R536" s="1"/>
      <c r="S536" s="1"/>
      <c r="T536" s="1"/>
      <c r="U536" s="1"/>
      <c r="V536" s="1"/>
    </row>
    <row r="537" spans="14:22" ht="15.75" customHeight="1">
      <c r="N537" s="1"/>
      <c r="O537" s="1"/>
      <c r="P537" s="1"/>
      <c r="Q537" s="1"/>
      <c r="R537" s="1"/>
      <c r="S537" s="1"/>
      <c r="T537" s="1"/>
      <c r="U537" s="1"/>
      <c r="V537" s="1"/>
    </row>
    <row r="538" spans="14:22" ht="15.75" customHeight="1">
      <c r="N538" s="1"/>
      <c r="O538" s="1"/>
      <c r="P538" s="1"/>
      <c r="Q538" s="1"/>
      <c r="R538" s="1"/>
      <c r="S538" s="1"/>
      <c r="T538" s="1"/>
      <c r="U538" s="1"/>
      <c r="V538" s="1"/>
    </row>
    <row r="539" spans="14:22" ht="15.75" customHeight="1">
      <c r="N539" s="1"/>
      <c r="O539" s="1"/>
      <c r="P539" s="1"/>
      <c r="Q539" s="1"/>
      <c r="R539" s="1"/>
      <c r="S539" s="1"/>
      <c r="T539" s="1"/>
      <c r="U539" s="1"/>
      <c r="V539" s="1"/>
    </row>
    <row r="540" spans="14:22" ht="15.75" customHeight="1">
      <c r="N540" s="1"/>
      <c r="O540" s="1"/>
      <c r="P540" s="1"/>
      <c r="Q540" s="1"/>
      <c r="R540" s="1"/>
      <c r="S540" s="1"/>
      <c r="T540" s="1"/>
      <c r="U540" s="1"/>
      <c r="V540" s="1"/>
    </row>
    <row r="541" spans="14:22" ht="15.75" customHeight="1">
      <c r="N541" s="1"/>
      <c r="O541" s="1"/>
      <c r="P541" s="1"/>
      <c r="Q541" s="1"/>
      <c r="R541" s="1"/>
      <c r="S541" s="1"/>
      <c r="T541" s="1"/>
      <c r="U541" s="1"/>
      <c r="V541" s="1"/>
    </row>
    <row r="542" spans="14:22" ht="15.75" customHeight="1">
      <c r="N542" s="1"/>
      <c r="O542" s="1"/>
      <c r="P542" s="1"/>
      <c r="Q542" s="1"/>
      <c r="R542" s="1"/>
      <c r="S542" s="1"/>
      <c r="T542" s="1"/>
      <c r="U542" s="1"/>
      <c r="V542" s="1"/>
    </row>
    <row r="543" spans="14:22" ht="15.75" customHeight="1">
      <c r="N543" s="1"/>
      <c r="O543" s="1"/>
      <c r="P543" s="1"/>
      <c r="Q543" s="1"/>
      <c r="R543" s="1"/>
      <c r="S543" s="1"/>
      <c r="T543" s="1"/>
      <c r="U543" s="1"/>
      <c r="V543" s="1"/>
    </row>
    <row r="544" spans="14:22" ht="15.75" customHeight="1">
      <c r="N544" s="1"/>
      <c r="O544" s="1"/>
      <c r="P544" s="1"/>
      <c r="Q544" s="1"/>
      <c r="R544" s="1"/>
      <c r="S544" s="1"/>
      <c r="T544" s="1"/>
      <c r="U544" s="1"/>
      <c r="V544" s="1"/>
    </row>
    <row r="545" spans="14:22" ht="15.75" customHeight="1">
      <c r="N545" s="1"/>
      <c r="O545" s="1"/>
      <c r="P545" s="1"/>
      <c r="Q545" s="1"/>
      <c r="R545" s="1"/>
      <c r="S545" s="1"/>
      <c r="T545" s="1"/>
      <c r="U545" s="1"/>
      <c r="V545" s="1"/>
    </row>
    <row r="546" spans="14:22" ht="15.75" customHeight="1">
      <c r="N546" s="1"/>
      <c r="O546" s="1"/>
      <c r="P546" s="1"/>
      <c r="Q546" s="1"/>
      <c r="R546" s="1"/>
      <c r="S546" s="1"/>
      <c r="T546" s="1"/>
      <c r="U546" s="1"/>
      <c r="V546" s="1"/>
    </row>
    <row r="547" spans="14:22" ht="15.75" customHeight="1">
      <c r="N547" s="1"/>
      <c r="O547" s="1"/>
      <c r="P547" s="1"/>
      <c r="Q547" s="1"/>
      <c r="R547" s="1"/>
      <c r="S547" s="1"/>
      <c r="T547" s="1"/>
      <c r="U547" s="1"/>
      <c r="V547" s="1"/>
    </row>
    <row r="548" spans="14:22" ht="15.75" customHeight="1">
      <c r="N548" s="1"/>
      <c r="O548" s="1"/>
      <c r="P548" s="1"/>
      <c r="Q548" s="1"/>
      <c r="R548" s="1"/>
      <c r="S548" s="1"/>
      <c r="T548" s="1"/>
      <c r="U548" s="1"/>
      <c r="V548" s="1"/>
    </row>
    <row r="549" spans="14:22" ht="15.75" customHeight="1">
      <c r="N549" s="1"/>
      <c r="O549" s="1"/>
      <c r="P549" s="1"/>
      <c r="Q549" s="1"/>
      <c r="R549" s="1"/>
      <c r="S549" s="1"/>
      <c r="T549" s="1"/>
      <c r="U549" s="1"/>
      <c r="V549" s="1"/>
    </row>
    <row r="550" spans="14:22" ht="15.75" customHeight="1">
      <c r="N550" s="1"/>
      <c r="O550" s="1"/>
      <c r="P550" s="1"/>
      <c r="Q550" s="1"/>
      <c r="R550" s="1"/>
      <c r="S550" s="1"/>
      <c r="T550" s="1"/>
      <c r="U550" s="1"/>
      <c r="V550" s="1"/>
    </row>
    <row r="551" spans="14:22" ht="15.75" customHeight="1">
      <c r="N551" s="1"/>
      <c r="O551" s="1"/>
      <c r="P551" s="1"/>
      <c r="Q551" s="1"/>
      <c r="R551" s="1"/>
      <c r="S551" s="1"/>
      <c r="T551" s="1"/>
      <c r="U551" s="1"/>
      <c r="V551" s="1"/>
    </row>
    <row r="552" spans="14:22" ht="15.75" customHeight="1">
      <c r="N552" s="1"/>
      <c r="O552" s="1"/>
      <c r="P552" s="1"/>
      <c r="Q552" s="1"/>
      <c r="R552" s="1"/>
      <c r="S552" s="1"/>
      <c r="T552" s="1"/>
      <c r="U552" s="1"/>
      <c r="V552" s="1"/>
    </row>
    <row r="553" spans="14:22" ht="15.75" customHeight="1">
      <c r="N553" s="1"/>
      <c r="O553" s="1"/>
      <c r="P553" s="1"/>
      <c r="Q553" s="1"/>
      <c r="R553" s="1"/>
      <c r="S553" s="1"/>
      <c r="T553" s="1"/>
      <c r="U553" s="1"/>
      <c r="V553" s="1"/>
    </row>
    <row r="554" spans="14:22" ht="15.75" customHeight="1">
      <c r="N554" s="1"/>
      <c r="O554" s="1"/>
      <c r="P554" s="1"/>
      <c r="Q554" s="1"/>
      <c r="R554" s="1"/>
      <c r="S554" s="1"/>
      <c r="T554" s="1"/>
      <c r="U554" s="1"/>
      <c r="V554" s="1"/>
    </row>
    <row r="555" spans="14:22" ht="15.75" customHeight="1">
      <c r="N555" s="1"/>
      <c r="O555" s="1"/>
      <c r="P555" s="1"/>
      <c r="Q555" s="1"/>
      <c r="R555" s="1"/>
      <c r="S555" s="1"/>
      <c r="T555" s="1"/>
      <c r="U555" s="1"/>
      <c r="V555" s="1"/>
    </row>
    <row r="556" spans="14:22" ht="15.75" customHeight="1">
      <c r="N556" s="1"/>
      <c r="O556" s="1"/>
      <c r="P556" s="1"/>
      <c r="Q556" s="1"/>
      <c r="R556" s="1"/>
      <c r="S556" s="1"/>
      <c r="T556" s="1"/>
      <c r="U556" s="1"/>
      <c r="V556" s="1"/>
    </row>
    <row r="557" spans="14:22" ht="15.75" customHeight="1">
      <c r="N557" s="1"/>
      <c r="O557" s="1"/>
      <c r="P557" s="1"/>
      <c r="Q557" s="1"/>
      <c r="R557" s="1"/>
      <c r="S557" s="1"/>
      <c r="T557" s="1"/>
      <c r="U557" s="1"/>
      <c r="V557" s="1"/>
    </row>
    <row r="558" spans="14:22" ht="15.75" customHeight="1">
      <c r="N558" s="1"/>
      <c r="O558" s="1"/>
      <c r="P558" s="1"/>
      <c r="Q558" s="1"/>
      <c r="R558" s="1"/>
      <c r="S558" s="1"/>
      <c r="T558" s="1"/>
      <c r="U558" s="1"/>
      <c r="V558" s="1"/>
    </row>
    <row r="559" spans="14:22" ht="15.75" customHeight="1">
      <c r="N559" s="1"/>
      <c r="O559" s="1"/>
      <c r="P559" s="1"/>
      <c r="Q559" s="1"/>
      <c r="R559" s="1"/>
      <c r="S559" s="1"/>
      <c r="T559" s="1"/>
      <c r="U559" s="1"/>
      <c r="V559" s="1"/>
    </row>
    <row r="560" spans="14:22" ht="15.75" customHeight="1">
      <c r="N560" s="1"/>
      <c r="O560" s="1"/>
      <c r="P560" s="1"/>
      <c r="Q560" s="1"/>
      <c r="R560" s="1"/>
      <c r="S560" s="1"/>
      <c r="T560" s="1"/>
      <c r="U560" s="1"/>
      <c r="V560" s="1"/>
    </row>
    <row r="561" spans="14:22" ht="15.75" customHeight="1">
      <c r="N561" s="1"/>
      <c r="O561" s="1"/>
      <c r="P561" s="1"/>
      <c r="Q561" s="1"/>
      <c r="R561" s="1"/>
      <c r="S561" s="1"/>
      <c r="T561" s="1"/>
      <c r="U561" s="1"/>
      <c r="V561" s="1"/>
    </row>
    <row r="562" spans="14:22" ht="15.75" customHeight="1">
      <c r="N562" s="1"/>
      <c r="O562" s="1"/>
      <c r="P562" s="1"/>
      <c r="Q562" s="1"/>
      <c r="R562" s="1"/>
      <c r="S562" s="1"/>
      <c r="T562" s="1"/>
      <c r="U562" s="1"/>
      <c r="V562" s="1"/>
    </row>
    <row r="563" spans="14:22" ht="15.75" customHeight="1">
      <c r="N563" s="1"/>
      <c r="O563" s="1"/>
      <c r="P563" s="1"/>
      <c r="Q563" s="1"/>
      <c r="R563" s="1"/>
      <c r="S563" s="1"/>
      <c r="T563" s="1"/>
      <c r="U563" s="1"/>
      <c r="V563" s="1"/>
    </row>
    <row r="564" spans="14:22" ht="15.75" customHeight="1">
      <c r="N564" s="1"/>
      <c r="O564" s="1"/>
      <c r="P564" s="1"/>
      <c r="Q564" s="1"/>
      <c r="R564" s="1"/>
      <c r="S564" s="1"/>
      <c r="T564" s="1"/>
      <c r="U564" s="1"/>
      <c r="V564" s="1"/>
    </row>
    <row r="565" spans="14:22" ht="15.75" customHeight="1">
      <c r="N565" s="1"/>
      <c r="O565" s="1"/>
      <c r="P565" s="1"/>
      <c r="Q565" s="1"/>
      <c r="R565" s="1"/>
      <c r="S565" s="1"/>
      <c r="T565" s="1"/>
      <c r="U565" s="1"/>
      <c r="V565" s="1"/>
    </row>
    <row r="566" spans="14:22" ht="15.75" customHeight="1">
      <c r="N566" s="1"/>
      <c r="O566" s="1"/>
      <c r="P566" s="1"/>
      <c r="Q566" s="1"/>
      <c r="R566" s="1"/>
      <c r="S566" s="1"/>
      <c r="T566" s="1"/>
      <c r="U566" s="1"/>
      <c r="V566" s="1"/>
    </row>
    <row r="567" spans="14:22" ht="15.75" customHeight="1">
      <c r="N567" s="1"/>
      <c r="O567" s="1"/>
      <c r="P567" s="1"/>
      <c r="Q567" s="1"/>
      <c r="R567" s="1"/>
      <c r="S567" s="1"/>
      <c r="T567" s="1"/>
      <c r="U567" s="1"/>
      <c r="V567" s="1"/>
    </row>
    <row r="568" spans="14:22" ht="15.75" customHeight="1">
      <c r="N568" s="1"/>
      <c r="O568" s="1"/>
      <c r="P568" s="1"/>
      <c r="Q568" s="1"/>
      <c r="R568" s="1"/>
      <c r="S568" s="1"/>
      <c r="T568" s="1"/>
      <c r="U568" s="1"/>
      <c r="V568" s="1"/>
    </row>
    <row r="569" spans="14:22" ht="15.75" customHeight="1">
      <c r="N569" s="1"/>
      <c r="O569" s="1"/>
      <c r="P569" s="1"/>
      <c r="Q569" s="1"/>
      <c r="R569" s="1"/>
      <c r="S569" s="1"/>
      <c r="T569" s="1"/>
      <c r="U569" s="1"/>
      <c r="V569" s="1"/>
    </row>
    <row r="570" spans="14:22" ht="15.75" customHeight="1">
      <c r="N570" s="1"/>
      <c r="O570" s="1"/>
      <c r="P570" s="1"/>
      <c r="Q570" s="1"/>
      <c r="R570" s="1"/>
      <c r="S570" s="1"/>
      <c r="T570" s="1"/>
      <c r="U570" s="1"/>
      <c r="V570" s="1"/>
    </row>
    <row r="571" spans="14:22" ht="15.75" customHeight="1">
      <c r="N571" s="1"/>
      <c r="O571" s="1"/>
      <c r="P571" s="1"/>
      <c r="Q571" s="1"/>
      <c r="R571" s="1"/>
      <c r="S571" s="1"/>
      <c r="T571" s="1"/>
      <c r="U571" s="1"/>
      <c r="V571" s="1"/>
    </row>
    <row r="572" spans="14:22" ht="15.75" customHeight="1">
      <c r="N572" s="1"/>
      <c r="O572" s="1"/>
      <c r="P572" s="1"/>
      <c r="Q572" s="1"/>
      <c r="R572" s="1"/>
      <c r="S572" s="1"/>
      <c r="T572" s="1"/>
      <c r="U572" s="1"/>
      <c r="V572" s="1"/>
    </row>
    <row r="573" spans="14:22" ht="15.75" customHeight="1">
      <c r="N573" s="1"/>
      <c r="O573" s="1"/>
      <c r="P573" s="1"/>
      <c r="Q573" s="1"/>
      <c r="R573" s="1"/>
      <c r="S573" s="1"/>
      <c r="T573" s="1"/>
      <c r="U573" s="1"/>
      <c r="V573" s="1"/>
    </row>
    <row r="574" spans="14:22" ht="15.75" customHeight="1">
      <c r="N574" s="1"/>
      <c r="O574" s="1"/>
      <c r="P574" s="1"/>
      <c r="Q574" s="1"/>
      <c r="R574" s="1"/>
      <c r="S574" s="1"/>
      <c r="T574" s="1"/>
      <c r="U574" s="1"/>
      <c r="V574" s="1"/>
    </row>
    <row r="575" spans="14:22" ht="15.75" customHeight="1">
      <c r="N575" s="1"/>
      <c r="O575" s="1"/>
      <c r="P575" s="1"/>
      <c r="Q575" s="1"/>
      <c r="R575" s="1"/>
      <c r="S575" s="1"/>
      <c r="T575" s="1"/>
      <c r="U575" s="1"/>
      <c r="V575" s="1"/>
    </row>
    <row r="576" spans="14:22" ht="15.75" customHeight="1">
      <c r="N576" s="1"/>
      <c r="O576" s="1"/>
      <c r="P576" s="1"/>
      <c r="Q576" s="1"/>
      <c r="R576" s="1"/>
      <c r="S576" s="1"/>
      <c r="T576" s="1"/>
      <c r="U576" s="1"/>
      <c r="V576" s="1"/>
    </row>
    <row r="577" spans="14:22" ht="15.75" customHeight="1">
      <c r="N577" s="1"/>
      <c r="O577" s="1"/>
      <c r="P577" s="1"/>
      <c r="Q577" s="1"/>
      <c r="R577" s="1"/>
      <c r="S577" s="1"/>
      <c r="T577" s="1"/>
      <c r="U577" s="1"/>
      <c r="V577" s="1"/>
    </row>
    <row r="578" spans="14:22" ht="15.75" customHeight="1">
      <c r="N578" s="1"/>
      <c r="O578" s="1"/>
      <c r="P578" s="1"/>
      <c r="Q578" s="1"/>
      <c r="R578" s="1"/>
      <c r="S578" s="1"/>
      <c r="T578" s="1"/>
      <c r="U578" s="1"/>
      <c r="V578" s="1"/>
    </row>
    <row r="579" spans="14:22" ht="15.75" customHeight="1">
      <c r="N579" s="1"/>
      <c r="O579" s="1"/>
      <c r="P579" s="1"/>
      <c r="Q579" s="1"/>
      <c r="R579" s="1"/>
      <c r="S579" s="1"/>
      <c r="T579" s="1"/>
      <c r="U579" s="1"/>
      <c r="V579" s="1"/>
    </row>
    <row r="580" spans="14:22" ht="15.75" customHeight="1">
      <c r="N580" s="1"/>
      <c r="O580" s="1"/>
      <c r="P580" s="1"/>
      <c r="Q580" s="1"/>
      <c r="R580" s="1"/>
      <c r="S580" s="1"/>
      <c r="T580" s="1"/>
      <c r="U580" s="1"/>
      <c r="V580" s="1"/>
    </row>
    <row r="581" spans="14:22" ht="15.75" customHeight="1">
      <c r="N581" s="1"/>
      <c r="O581" s="1"/>
      <c r="P581" s="1"/>
      <c r="Q581" s="1"/>
      <c r="R581" s="1"/>
      <c r="S581" s="1"/>
      <c r="T581" s="1"/>
      <c r="U581" s="1"/>
      <c r="V581" s="1"/>
    </row>
    <row r="582" spans="14:22" ht="15.75" customHeight="1">
      <c r="N582" s="1"/>
      <c r="O582" s="1"/>
      <c r="P582" s="1"/>
      <c r="Q582" s="1"/>
      <c r="R582" s="1"/>
      <c r="S582" s="1"/>
      <c r="T582" s="1"/>
      <c r="U582" s="1"/>
      <c r="V582" s="1"/>
    </row>
    <row r="583" spans="14:22" ht="15.75" customHeight="1">
      <c r="N583" s="1"/>
      <c r="O583" s="1"/>
      <c r="P583" s="1"/>
      <c r="Q583" s="1"/>
      <c r="R583" s="1"/>
      <c r="S583" s="1"/>
      <c r="T583" s="1"/>
      <c r="U583" s="1"/>
      <c r="V583" s="1"/>
    </row>
    <row r="584" spans="14:22" ht="15.75" customHeight="1">
      <c r="N584" s="1"/>
      <c r="O584" s="1"/>
      <c r="P584" s="1"/>
      <c r="Q584" s="1"/>
      <c r="R584" s="1"/>
      <c r="S584" s="1"/>
      <c r="T584" s="1"/>
      <c r="U584" s="1"/>
      <c r="V584" s="1"/>
    </row>
    <row r="585" spans="14:22" ht="15.75" customHeight="1">
      <c r="N585" s="1"/>
      <c r="O585" s="1"/>
      <c r="P585" s="1"/>
      <c r="Q585" s="1"/>
      <c r="R585" s="1"/>
      <c r="S585" s="1"/>
      <c r="T585" s="1"/>
      <c r="U585" s="1"/>
      <c r="V585" s="1"/>
    </row>
    <row r="586" spans="14:22" ht="15.75" customHeight="1">
      <c r="N586" s="1"/>
      <c r="O586" s="1"/>
      <c r="P586" s="1"/>
      <c r="Q586" s="1"/>
      <c r="R586" s="1"/>
      <c r="S586" s="1"/>
      <c r="T586" s="1"/>
      <c r="U586" s="1"/>
      <c r="V586" s="1"/>
    </row>
    <row r="587" spans="14:22" ht="15.75" customHeight="1">
      <c r="N587" s="1"/>
      <c r="O587" s="1"/>
      <c r="P587" s="1"/>
      <c r="Q587" s="1"/>
      <c r="R587" s="1"/>
      <c r="S587" s="1"/>
      <c r="T587" s="1"/>
      <c r="U587" s="1"/>
      <c r="V587" s="1"/>
    </row>
    <row r="588" spans="14:22" ht="15.75" customHeight="1">
      <c r="N588" s="1"/>
      <c r="O588" s="1"/>
      <c r="P588" s="1"/>
      <c r="Q588" s="1"/>
      <c r="R588" s="1"/>
      <c r="S588" s="1"/>
      <c r="T588" s="1"/>
      <c r="U588" s="1"/>
      <c r="V588" s="1"/>
    </row>
    <row r="589" spans="14:22" ht="15.75" customHeight="1">
      <c r="N589" s="1"/>
      <c r="O589" s="1"/>
      <c r="P589" s="1"/>
      <c r="Q589" s="1"/>
      <c r="R589" s="1"/>
      <c r="S589" s="1"/>
      <c r="T589" s="1"/>
      <c r="U589" s="1"/>
      <c r="V589" s="1"/>
    </row>
    <row r="590" spans="14:22" ht="15.75" customHeight="1">
      <c r="N590" s="1"/>
      <c r="O590" s="1"/>
      <c r="P590" s="1"/>
      <c r="Q590" s="1"/>
      <c r="R590" s="1"/>
      <c r="S590" s="1"/>
      <c r="T590" s="1"/>
      <c r="U590" s="1"/>
      <c r="V590" s="1"/>
    </row>
    <row r="591" spans="14:22" ht="15.75" customHeight="1">
      <c r="N591" s="1"/>
      <c r="O591" s="1"/>
      <c r="P591" s="1"/>
      <c r="Q591" s="1"/>
      <c r="R591" s="1"/>
      <c r="S591" s="1"/>
      <c r="T591" s="1"/>
      <c r="U591" s="1"/>
      <c r="V591" s="1"/>
    </row>
    <row r="592" spans="14:22" ht="15.75" customHeight="1">
      <c r="N592" s="1"/>
      <c r="O592" s="1"/>
      <c r="P592" s="1"/>
      <c r="Q592" s="1"/>
      <c r="R592" s="1"/>
      <c r="S592" s="1"/>
      <c r="T592" s="1"/>
      <c r="U592" s="1"/>
      <c r="V592" s="1"/>
    </row>
    <row r="593" spans="14:22" ht="15.75" customHeight="1">
      <c r="N593" s="1"/>
      <c r="O593" s="1"/>
      <c r="P593" s="1"/>
      <c r="Q593" s="1"/>
      <c r="R593" s="1"/>
      <c r="S593" s="1"/>
      <c r="T593" s="1"/>
      <c r="U593" s="1"/>
      <c r="V593" s="1"/>
    </row>
    <row r="594" spans="14:22" ht="15.75" customHeight="1">
      <c r="N594" s="1"/>
      <c r="O594" s="1"/>
      <c r="P594" s="1"/>
      <c r="Q594" s="1"/>
      <c r="R594" s="1"/>
      <c r="S594" s="1"/>
      <c r="T594" s="1"/>
      <c r="U594" s="1"/>
      <c r="V594" s="1"/>
    </row>
    <row r="595" spans="14:22" ht="15.75" customHeight="1">
      <c r="N595" s="1"/>
      <c r="O595" s="1"/>
      <c r="P595" s="1"/>
      <c r="Q595" s="1"/>
      <c r="R595" s="1"/>
      <c r="S595" s="1"/>
      <c r="T595" s="1"/>
      <c r="U595" s="1"/>
      <c r="V595" s="1"/>
    </row>
    <row r="596" spans="14:22" ht="15.75" customHeight="1">
      <c r="N596" s="1"/>
      <c r="O596" s="1"/>
      <c r="P596" s="1"/>
      <c r="Q596" s="1"/>
      <c r="R596" s="1"/>
      <c r="S596" s="1"/>
      <c r="T596" s="1"/>
      <c r="U596" s="1"/>
      <c r="V596" s="1"/>
    </row>
    <row r="597" spans="14:22" ht="15.75" customHeight="1">
      <c r="N597" s="1"/>
      <c r="O597" s="1"/>
      <c r="P597" s="1"/>
      <c r="Q597" s="1"/>
      <c r="R597" s="1"/>
      <c r="S597" s="1"/>
      <c r="T597" s="1"/>
      <c r="U597" s="1"/>
      <c r="V597" s="1"/>
    </row>
    <row r="598" spans="14:22" ht="15.75" customHeight="1">
      <c r="N598" s="1"/>
      <c r="O598" s="1"/>
      <c r="P598" s="1"/>
      <c r="Q598" s="1"/>
      <c r="R598" s="1"/>
      <c r="S598" s="1"/>
      <c r="T598" s="1"/>
      <c r="U598" s="1"/>
      <c r="V598" s="1"/>
    </row>
    <row r="599" spans="14:22" ht="15.75" customHeight="1">
      <c r="N599" s="1"/>
      <c r="O599" s="1"/>
      <c r="P599" s="1"/>
      <c r="Q599" s="1"/>
      <c r="R599" s="1"/>
      <c r="S599" s="1"/>
      <c r="T599" s="1"/>
      <c r="U599" s="1"/>
      <c r="V599" s="1"/>
    </row>
    <row r="600" spans="14:22" ht="15.75" customHeight="1">
      <c r="N600" s="1"/>
      <c r="O600" s="1"/>
      <c r="P600" s="1"/>
      <c r="Q600" s="1"/>
      <c r="R600" s="1"/>
      <c r="S600" s="1"/>
      <c r="T600" s="1"/>
      <c r="U600" s="1"/>
      <c r="V600" s="1"/>
    </row>
    <row r="601" spans="14:22" ht="15.75" customHeight="1">
      <c r="N601" s="1"/>
      <c r="O601" s="1"/>
      <c r="P601" s="1"/>
      <c r="Q601" s="1"/>
      <c r="R601" s="1"/>
      <c r="S601" s="1"/>
      <c r="T601" s="1"/>
      <c r="U601" s="1"/>
      <c r="V601" s="1"/>
    </row>
    <row r="602" spans="14:22" ht="15.75" customHeight="1">
      <c r="N602" s="1"/>
      <c r="O602" s="1"/>
      <c r="P602" s="1"/>
      <c r="Q602" s="1"/>
      <c r="R602" s="1"/>
      <c r="S602" s="1"/>
      <c r="T602" s="1"/>
      <c r="U602" s="1"/>
      <c r="V602" s="1"/>
    </row>
    <row r="603" spans="14:22" ht="15.75" customHeight="1">
      <c r="N603" s="1"/>
      <c r="O603" s="1"/>
      <c r="P603" s="1"/>
      <c r="Q603" s="1"/>
      <c r="R603" s="1"/>
      <c r="S603" s="1"/>
      <c r="T603" s="1"/>
      <c r="U603" s="1"/>
      <c r="V603" s="1"/>
    </row>
    <row r="604" spans="14:22" ht="15.75" customHeight="1">
      <c r="N604" s="1"/>
      <c r="O604" s="1"/>
      <c r="P604" s="1"/>
      <c r="Q604" s="1"/>
      <c r="R604" s="1"/>
      <c r="S604" s="1"/>
      <c r="T604" s="1"/>
      <c r="U604" s="1"/>
      <c r="V604" s="1"/>
    </row>
    <row r="605" spans="14:22" ht="15.75" customHeight="1">
      <c r="N605" s="1"/>
      <c r="O605" s="1"/>
      <c r="P605" s="1"/>
      <c r="Q605" s="1"/>
      <c r="R605" s="1"/>
      <c r="S605" s="1"/>
      <c r="T605" s="1"/>
      <c r="U605" s="1"/>
      <c r="V605" s="1"/>
    </row>
    <row r="606" spans="14:22" ht="15.75" customHeight="1">
      <c r="N606" s="1"/>
      <c r="O606" s="1"/>
      <c r="P606" s="1"/>
      <c r="Q606" s="1"/>
      <c r="R606" s="1"/>
      <c r="S606" s="1"/>
      <c r="T606" s="1"/>
      <c r="U606" s="1"/>
      <c r="V606" s="1"/>
    </row>
    <row r="607" spans="14:22" ht="15.75" customHeight="1">
      <c r="N607" s="1"/>
      <c r="O607" s="1"/>
      <c r="P607" s="1"/>
      <c r="Q607" s="1"/>
      <c r="R607" s="1"/>
      <c r="S607" s="1"/>
      <c r="T607" s="1"/>
      <c r="U607" s="1"/>
      <c r="V607" s="1"/>
    </row>
    <row r="608" spans="14:22" ht="15.75" customHeight="1">
      <c r="N608" s="1"/>
      <c r="O608" s="1"/>
      <c r="P608" s="1"/>
      <c r="Q608" s="1"/>
      <c r="R608" s="1"/>
      <c r="S608" s="1"/>
      <c r="T608" s="1"/>
      <c r="U608" s="1"/>
      <c r="V608" s="1"/>
    </row>
    <row r="609" spans="14:22" ht="15.75" customHeight="1">
      <c r="N609" s="1"/>
      <c r="O609" s="1"/>
      <c r="P609" s="1"/>
      <c r="Q609" s="1"/>
      <c r="R609" s="1"/>
      <c r="S609" s="1"/>
      <c r="T609" s="1"/>
      <c r="U609" s="1"/>
      <c r="V609" s="1"/>
    </row>
    <row r="610" spans="14:22" ht="15.75" customHeight="1">
      <c r="N610" s="1"/>
      <c r="O610" s="1"/>
      <c r="P610" s="1"/>
      <c r="Q610" s="1"/>
      <c r="R610" s="1"/>
      <c r="S610" s="1"/>
      <c r="T610" s="1"/>
      <c r="U610" s="1"/>
      <c r="V610" s="1"/>
    </row>
    <row r="611" spans="14:22" ht="15.75" customHeight="1">
      <c r="N611" s="1"/>
      <c r="O611" s="1"/>
      <c r="P611" s="1"/>
      <c r="Q611" s="1"/>
      <c r="R611" s="1"/>
      <c r="S611" s="1"/>
      <c r="T611" s="1"/>
      <c r="U611" s="1"/>
      <c r="V611" s="1"/>
    </row>
    <row r="612" spans="14:22" ht="15.75" customHeight="1">
      <c r="N612" s="1"/>
      <c r="O612" s="1"/>
      <c r="P612" s="1"/>
      <c r="Q612" s="1"/>
      <c r="R612" s="1"/>
      <c r="S612" s="1"/>
      <c r="T612" s="1"/>
      <c r="U612" s="1"/>
      <c r="V612" s="1"/>
    </row>
    <row r="613" spans="14:22" ht="15.75" customHeight="1">
      <c r="N613" s="1"/>
      <c r="O613" s="1"/>
      <c r="P613" s="1"/>
      <c r="Q613" s="1"/>
      <c r="R613" s="1"/>
      <c r="S613" s="1"/>
      <c r="T613" s="1"/>
      <c r="U613" s="1"/>
      <c r="V613" s="1"/>
    </row>
    <row r="614" spans="14:22" ht="15.75" customHeight="1">
      <c r="N614" s="1"/>
      <c r="O614" s="1"/>
      <c r="P614" s="1"/>
      <c r="Q614" s="1"/>
      <c r="R614" s="1"/>
      <c r="S614" s="1"/>
      <c r="T614" s="1"/>
      <c r="U614" s="1"/>
      <c r="V614" s="1"/>
    </row>
    <row r="615" spans="14:22" ht="15.75" customHeight="1">
      <c r="N615" s="1"/>
      <c r="O615" s="1"/>
      <c r="P615" s="1"/>
      <c r="Q615" s="1"/>
      <c r="R615" s="1"/>
      <c r="S615" s="1"/>
      <c r="T615" s="1"/>
      <c r="U615" s="1"/>
      <c r="V615" s="1"/>
    </row>
    <row r="616" spans="14:22" ht="15.75" customHeight="1">
      <c r="N616" s="1"/>
      <c r="O616" s="1"/>
      <c r="P616" s="1"/>
      <c r="Q616" s="1"/>
      <c r="R616" s="1"/>
      <c r="S616" s="1"/>
      <c r="T616" s="1"/>
      <c r="U616" s="1"/>
      <c r="V616" s="1"/>
    </row>
    <row r="617" spans="14:22" ht="15.75" customHeight="1">
      <c r="N617" s="1"/>
      <c r="O617" s="1"/>
      <c r="P617" s="1"/>
      <c r="Q617" s="1"/>
      <c r="R617" s="1"/>
      <c r="S617" s="1"/>
      <c r="T617" s="1"/>
      <c r="U617" s="1"/>
      <c r="V617" s="1"/>
    </row>
    <row r="618" spans="14:22" ht="15.75" customHeight="1">
      <c r="N618" s="1"/>
      <c r="O618" s="1"/>
      <c r="P618" s="1"/>
      <c r="Q618" s="1"/>
      <c r="R618" s="1"/>
      <c r="S618" s="1"/>
      <c r="T618" s="1"/>
      <c r="U618" s="1"/>
      <c r="V618" s="1"/>
    </row>
    <row r="619" spans="14:22" ht="15.75" customHeight="1">
      <c r="N619" s="1"/>
      <c r="O619" s="1"/>
      <c r="P619" s="1"/>
      <c r="Q619" s="1"/>
      <c r="R619" s="1"/>
      <c r="S619" s="1"/>
      <c r="T619" s="1"/>
      <c r="U619" s="1"/>
      <c r="V619" s="1"/>
    </row>
    <row r="620" spans="14:22" ht="15.75" customHeight="1">
      <c r="N620" s="1"/>
      <c r="O620" s="1"/>
      <c r="P620" s="1"/>
      <c r="Q620" s="1"/>
      <c r="R620" s="1"/>
      <c r="S620" s="1"/>
      <c r="T620" s="1"/>
      <c r="U620" s="1"/>
      <c r="V620" s="1"/>
    </row>
    <row r="621" spans="14:22" ht="15.75" customHeight="1">
      <c r="N621" s="1"/>
      <c r="O621" s="1"/>
      <c r="P621" s="1"/>
      <c r="Q621" s="1"/>
      <c r="R621" s="1"/>
      <c r="S621" s="1"/>
      <c r="T621" s="1"/>
      <c r="U621" s="1"/>
      <c r="V621" s="1"/>
    </row>
    <row r="622" spans="14:22" ht="15.75" customHeight="1">
      <c r="N622" s="1"/>
      <c r="O622" s="1"/>
      <c r="P622" s="1"/>
      <c r="Q622" s="1"/>
      <c r="R622" s="1"/>
      <c r="S622" s="1"/>
      <c r="T622" s="1"/>
      <c r="U622" s="1"/>
      <c r="V622" s="1"/>
    </row>
    <row r="623" spans="14:22" ht="15.75" customHeight="1">
      <c r="N623" s="1"/>
      <c r="O623" s="1"/>
      <c r="P623" s="1"/>
      <c r="Q623" s="1"/>
      <c r="R623" s="1"/>
      <c r="S623" s="1"/>
      <c r="T623" s="1"/>
      <c r="U623" s="1"/>
      <c r="V623" s="1"/>
    </row>
    <row r="624" spans="14:22" ht="15.75" customHeight="1">
      <c r="N624" s="1"/>
      <c r="O624" s="1"/>
      <c r="P624" s="1"/>
      <c r="Q624" s="1"/>
      <c r="R624" s="1"/>
      <c r="S624" s="1"/>
      <c r="T624" s="1"/>
      <c r="U624" s="1"/>
      <c r="V624" s="1"/>
    </row>
    <row r="625" spans="14:22" ht="15.75" customHeight="1">
      <c r="N625" s="1"/>
      <c r="O625" s="1"/>
      <c r="P625" s="1"/>
      <c r="Q625" s="1"/>
      <c r="R625" s="1"/>
      <c r="S625" s="1"/>
      <c r="T625" s="1"/>
      <c r="U625" s="1"/>
      <c r="V625" s="1"/>
    </row>
    <row r="626" spans="14:22" ht="15.75" customHeight="1">
      <c r="N626" s="1"/>
      <c r="O626" s="1"/>
      <c r="P626" s="1"/>
      <c r="Q626" s="1"/>
      <c r="R626" s="1"/>
      <c r="S626" s="1"/>
      <c r="T626" s="1"/>
      <c r="U626" s="1"/>
      <c r="V626" s="1"/>
    </row>
    <row r="627" spans="14:22" ht="15.75" customHeight="1">
      <c r="N627" s="1"/>
      <c r="O627" s="1"/>
      <c r="P627" s="1"/>
      <c r="Q627" s="1"/>
      <c r="R627" s="1"/>
      <c r="S627" s="1"/>
      <c r="T627" s="1"/>
      <c r="U627" s="1"/>
      <c r="V627" s="1"/>
    </row>
    <row r="628" spans="14:22" ht="15.75" customHeight="1">
      <c r="N628" s="1"/>
      <c r="O628" s="1"/>
      <c r="P628" s="1"/>
      <c r="Q628" s="1"/>
      <c r="R628" s="1"/>
      <c r="S628" s="1"/>
      <c r="T628" s="1"/>
      <c r="U628" s="1"/>
      <c r="V628" s="1"/>
    </row>
    <row r="629" spans="14:22" ht="15.75" customHeight="1">
      <c r="N629" s="1"/>
      <c r="O629" s="1"/>
      <c r="P629" s="1"/>
      <c r="Q629" s="1"/>
      <c r="R629" s="1"/>
      <c r="S629" s="1"/>
      <c r="T629" s="1"/>
      <c r="U629" s="1"/>
      <c r="V629" s="1"/>
    </row>
    <row r="630" spans="14:22" ht="15.75" customHeight="1">
      <c r="N630" s="1"/>
      <c r="O630" s="1"/>
      <c r="P630" s="1"/>
      <c r="Q630" s="1"/>
      <c r="R630" s="1"/>
      <c r="S630" s="1"/>
      <c r="T630" s="1"/>
      <c r="U630" s="1"/>
      <c r="V630" s="1"/>
    </row>
    <row r="631" spans="14:22" ht="15.75" customHeight="1">
      <c r="N631" s="1"/>
      <c r="O631" s="1"/>
      <c r="P631" s="1"/>
      <c r="Q631" s="1"/>
      <c r="R631" s="1"/>
      <c r="S631" s="1"/>
      <c r="T631" s="1"/>
      <c r="U631" s="1"/>
      <c r="V631" s="1"/>
    </row>
    <row r="632" spans="14:22" ht="15.75" customHeight="1">
      <c r="N632" s="1"/>
      <c r="O632" s="1"/>
      <c r="P632" s="1"/>
      <c r="Q632" s="1"/>
      <c r="R632" s="1"/>
      <c r="S632" s="1"/>
      <c r="T632" s="1"/>
      <c r="U632" s="1"/>
      <c r="V632" s="1"/>
    </row>
    <row r="633" spans="14:22" ht="15.75" customHeight="1">
      <c r="N633" s="1"/>
      <c r="O633" s="1"/>
      <c r="P633" s="1"/>
      <c r="Q633" s="1"/>
      <c r="R633" s="1"/>
      <c r="S633" s="1"/>
      <c r="T633" s="1"/>
      <c r="U633" s="1"/>
      <c r="V633" s="1"/>
    </row>
    <row r="634" spans="14:22" ht="15.75" customHeight="1">
      <c r="N634" s="1"/>
      <c r="O634" s="1"/>
      <c r="P634" s="1"/>
      <c r="Q634" s="1"/>
      <c r="R634" s="1"/>
      <c r="S634" s="1"/>
      <c r="T634" s="1"/>
      <c r="U634" s="1"/>
      <c r="V634" s="1"/>
    </row>
    <row r="635" spans="14:22" ht="15.75" customHeight="1">
      <c r="N635" s="1"/>
      <c r="O635" s="1"/>
      <c r="P635" s="1"/>
      <c r="Q635" s="1"/>
      <c r="R635" s="1"/>
      <c r="S635" s="1"/>
      <c r="T635" s="1"/>
      <c r="U635" s="1"/>
      <c r="V635" s="1"/>
    </row>
    <row r="636" spans="14:22" ht="15.75" customHeight="1">
      <c r="N636" s="1"/>
      <c r="O636" s="1"/>
      <c r="P636" s="1"/>
      <c r="Q636" s="1"/>
      <c r="R636" s="1"/>
      <c r="S636" s="1"/>
      <c r="T636" s="1"/>
      <c r="U636" s="1"/>
      <c r="V636" s="1"/>
    </row>
    <row r="637" spans="14:22" ht="15.75" customHeight="1">
      <c r="N637" s="1"/>
      <c r="O637" s="1"/>
      <c r="P637" s="1"/>
      <c r="Q637" s="1"/>
      <c r="R637" s="1"/>
      <c r="S637" s="1"/>
      <c r="T637" s="1"/>
      <c r="U637" s="1"/>
      <c r="V637" s="1"/>
    </row>
    <row r="638" spans="14:22" ht="15.75" customHeight="1">
      <c r="N638" s="1"/>
      <c r="O638" s="1"/>
      <c r="P638" s="1"/>
      <c r="Q638" s="1"/>
      <c r="R638" s="1"/>
      <c r="S638" s="1"/>
      <c r="T638" s="1"/>
      <c r="U638" s="1"/>
      <c r="V638" s="1"/>
    </row>
    <row r="639" spans="14:22" ht="15.75" customHeight="1">
      <c r="N639" s="1"/>
      <c r="O639" s="1"/>
      <c r="P639" s="1"/>
      <c r="Q639" s="1"/>
      <c r="R639" s="1"/>
      <c r="S639" s="1"/>
      <c r="T639" s="1"/>
      <c r="U639" s="1"/>
      <c r="V639" s="1"/>
    </row>
    <row r="640" spans="14:22" ht="15.75" customHeight="1">
      <c r="N640" s="1"/>
      <c r="O640" s="1"/>
      <c r="P640" s="1"/>
      <c r="Q640" s="1"/>
      <c r="R640" s="1"/>
      <c r="S640" s="1"/>
      <c r="T640" s="1"/>
      <c r="U640" s="1"/>
      <c r="V640" s="1"/>
    </row>
    <row r="641" spans="14:22" ht="15.75" customHeight="1">
      <c r="N641" s="1"/>
      <c r="O641" s="1"/>
      <c r="P641" s="1"/>
      <c r="Q641" s="1"/>
      <c r="R641" s="1"/>
      <c r="S641" s="1"/>
      <c r="T641" s="1"/>
      <c r="U641" s="1"/>
      <c r="V641" s="1"/>
    </row>
    <row r="642" spans="14:22" ht="15.75" customHeight="1">
      <c r="N642" s="1"/>
      <c r="O642" s="1"/>
      <c r="P642" s="1"/>
      <c r="Q642" s="1"/>
      <c r="R642" s="1"/>
      <c r="S642" s="1"/>
      <c r="T642" s="1"/>
      <c r="U642" s="1"/>
      <c r="V642" s="1"/>
    </row>
    <row r="643" spans="14:22" ht="15.75" customHeight="1">
      <c r="N643" s="1"/>
      <c r="O643" s="1"/>
      <c r="P643" s="1"/>
      <c r="Q643" s="1"/>
      <c r="R643" s="1"/>
      <c r="S643" s="1"/>
      <c r="T643" s="1"/>
      <c r="U643" s="1"/>
      <c r="V643" s="1"/>
    </row>
    <row r="644" spans="14:22" ht="15.75" customHeight="1">
      <c r="N644" s="1"/>
      <c r="O644" s="1"/>
      <c r="P644" s="1"/>
      <c r="Q644" s="1"/>
      <c r="R644" s="1"/>
      <c r="S644" s="1"/>
      <c r="T644" s="1"/>
      <c r="U644" s="1"/>
      <c r="V644" s="1"/>
    </row>
    <row r="645" spans="14:22" ht="15.75" customHeight="1">
      <c r="N645" s="1"/>
      <c r="O645" s="1"/>
      <c r="P645" s="1"/>
      <c r="Q645" s="1"/>
      <c r="R645" s="1"/>
      <c r="S645" s="1"/>
      <c r="T645" s="1"/>
      <c r="U645" s="1"/>
      <c r="V645" s="1"/>
    </row>
    <row r="646" spans="14:22" ht="15.75" customHeight="1">
      <c r="N646" s="1"/>
      <c r="O646" s="1"/>
      <c r="P646" s="1"/>
      <c r="Q646" s="1"/>
      <c r="R646" s="1"/>
      <c r="S646" s="1"/>
      <c r="T646" s="1"/>
      <c r="U646" s="1"/>
      <c r="V646" s="1"/>
    </row>
    <row r="647" spans="14:22" ht="15.75" customHeight="1">
      <c r="N647" s="1"/>
      <c r="O647" s="1"/>
      <c r="P647" s="1"/>
      <c r="Q647" s="1"/>
      <c r="R647" s="1"/>
      <c r="S647" s="1"/>
      <c r="T647" s="1"/>
      <c r="U647" s="1"/>
      <c r="V647" s="1"/>
    </row>
    <row r="648" spans="14:22" ht="15.75" customHeight="1">
      <c r="N648" s="1"/>
      <c r="O648" s="1"/>
      <c r="P648" s="1"/>
      <c r="Q648" s="1"/>
      <c r="R648" s="1"/>
      <c r="S648" s="1"/>
      <c r="T648" s="1"/>
      <c r="U648" s="1"/>
      <c r="V648" s="1"/>
    </row>
    <row r="649" spans="14:22" ht="15.75" customHeight="1">
      <c r="N649" s="1"/>
      <c r="O649" s="1"/>
      <c r="P649" s="1"/>
      <c r="Q649" s="1"/>
      <c r="R649" s="1"/>
      <c r="S649" s="1"/>
      <c r="T649" s="1"/>
      <c r="U649" s="1"/>
      <c r="V649" s="1"/>
    </row>
    <row r="650" spans="14:22" ht="15.75" customHeight="1">
      <c r="N650" s="1"/>
      <c r="O650" s="1"/>
      <c r="P650" s="1"/>
      <c r="Q650" s="1"/>
      <c r="R650" s="1"/>
      <c r="S650" s="1"/>
      <c r="T650" s="1"/>
      <c r="U650" s="1"/>
      <c r="V650" s="1"/>
    </row>
    <row r="651" spans="14:22" ht="15.75" customHeight="1">
      <c r="N651" s="1"/>
      <c r="O651" s="1"/>
      <c r="P651" s="1"/>
      <c r="Q651" s="1"/>
      <c r="R651" s="1"/>
      <c r="S651" s="1"/>
      <c r="T651" s="1"/>
      <c r="U651" s="1"/>
      <c r="V651" s="1"/>
    </row>
    <row r="652" spans="14:22" ht="15.75" customHeight="1">
      <c r="N652" s="1"/>
      <c r="O652" s="1"/>
      <c r="P652" s="1"/>
      <c r="Q652" s="1"/>
      <c r="R652" s="1"/>
      <c r="S652" s="1"/>
      <c r="T652" s="1"/>
      <c r="U652" s="1"/>
      <c r="V652" s="1"/>
    </row>
    <row r="653" spans="14:22" ht="15.75" customHeight="1">
      <c r="N653" s="1"/>
      <c r="O653" s="1"/>
      <c r="P653" s="1"/>
      <c r="Q653" s="1"/>
      <c r="R653" s="1"/>
      <c r="S653" s="1"/>
      <c r="T653" s="1"/>
      <c r="U653" s="1"/>
      <c r="V653" s="1"/>
    </row>
    <row r="654" spans="14:22" ht="15.75" customHeight="1">
      <c r="N654" s="1"/>
      <c r="O654" s="1"/>
      <c r="P654" s="1"/>
      <c r="Q654" s="1"/>
      <c r="R654" s="1"/>
      <c r="S654" s="1"/>
      <c r="T654" s="1"/>
      <c r="U654" s="1"/>
      <c r="V654" s="1"/>
    </row>
    <row r="655" spans="14:22" ht="15.75" customHeight="1">
      <c r="N655" s="1"/>
      <c r="O655" s="1"/>
      <c r="P655" s="1"/>
      <c r="Q655" s="1"/>
      <c r="R655" s="1"/>
      <c r="S655" s="1"/>
      <c r="T655" s="1"/>
      <c r="U655" s="1"/>
      <c r="V655" s="1"/>
    </row>
    <row r="656" spans="14:22" ht="15.75" customHeight="1">
      <c r="N656" s="1"/>
      <c r="O656" s="1"/>
      <c r="P656" s="1"/>
      <c r="Q656" s="1"/>
      <c r="R656" s="1"/>
      <c r="S656" s="1"/>
      <c r="T656" s="1"/>
      <c r="U656" s="1"/>
      <c r="V656" s="1"/>
    </row>
    <row r="657" spans="14:22" ht="15.75" customHeight="1">
      <c r="N657" s="1"/>
      <c r="O657" s="1"/>
      <c r="P657" s="1"/>
      <c r="Q657" s="1"/>
      <c r="R657" s="1"/>
      <c r="S657" s="1"/>
      <c r="T657" s="1"/>
      <c r="U657" s="1"/>
      <c r="V657" s="1"/>
    </row>
    <row r="658" spans="14:22" ht="15.75" customHeight="1">
      <c r="N658" s="1"/>
      <c r="O658" s="1"/>
      <c r="P658" s="1"/>
      <c r="Q658" s="1"/>
      <c r="R658" s="1"/>
      <c r="S658" s="1"/>
      <c r="T658" s="1"/>
      <c r="U658" s="1"/>
      <c r="V658" s="1"/>
    </row>
    <row r="659" spans="14:22" ht="15.75" customHeight="1">
      <c r="N659" s="1"/>
      <c r="O659" s="1"/>
      <c r="P659" s="1"/>
      <c r="Q659" s="1"/>
      <c r="R659" s="1"/>
      <c r="S659" s="1"/>
      <c r="T659" s="1"/>
      <c r="U659" s="1"/>
      <c r="V659" s="1"/>
    </row>
    <row r="660" spans="14:22" ht="15.75" customHeight="1">
      <c r="N660" s="1"/>
      <c r="O660" s="1"/>
      <c r="P660" s="1"/>
      <c r="Q660" s="1"/>
      <c r="R660" s="1"/>
      <c r="S660" s="1"/>
      <c r="T660" s="1"/>
      <c r="U660" s="1"/>
      <c r="V660" s="1"/>
    </row>
    <row r="661" spans="14:22" ht="15.75" customHeight="1">
      <c r="N661" s="1"/>
      <c r="O661" s="1"/>
      <c r="P661" s="1"/>
      <c r="Q661" s="1"/>
      <c r="R661" s="1"/>
      <c r="S661" s="1"/>
      <c r="T661" s="1"/>
      <c r="U661" s="1"/>
      <c r="V661" s="1"/>
    </row>
    <row r="662" spans="14:22" ht="15.75" customHeight="1">
      <c r="N662" s="1"/>
      <c r="O662" s="1"/>
      <c r="P662" s="1"/>
      <c r="Q662" s="1"/>
      <c r="R662" s="1"/>
      <c r="S662" s="1"/>
      <c r="T662" s="1"/>
      <c r="U662" s="1"/>
      <c r="V662" s="1"/>
    </row>
    <row r="663" spans="14:22" ht="15.75" customHeight="1">
      <c r="N663" s="1"/>
      <c r="O663" s="1"/>
      <c r="P663" s="1"/>
      <c r="Q663" s="1"/>
      <c r="R663" s="1"/>
      <c r="S663" s="1"/>
      <c r="T663" s="1"/>
      <c r="U663" s="1"/>
      <c r="V663" s="1"/>
    </row>
    <row r="664" spans="14:22" ht="15.75" customHeight="1">
      <c r="N664" s="1"/>
      <c r="O664" s="1"/>
      <c r="P664" s="1"/>
      <c r="Q664" s="1"/>
      <c r="R664" s="1"/>
      <c r="S664" s="1"/>
      <c r="T664" s="1"/>
      <c r="U664" s="1"/>
      <c r="V664" s="1"/>
    </row>
    <row r="665" spans="14:22" ht="15.75" customHeight="1">
      <c r="N665" s="1"/>
      <c r="O665" s="1"/>
      <c r="P665" s="1"/>
      <c r="Q665" s="1"/>
      <c r="R665" s="1"/>
      <c r="S665" s="1"/>
      <c r="T665" s="1"/>
      <c r="U665" s="1"/>
      <c r="V665" s="1"/>
    </row>
    <row r="666" spans="14:22" ht="15.75" customHeight="1">
      <c r="N666" s="1"/>
      <c r="O666" s="1"/>
      <c r="P666" s="1"/>
      <c r="Q666" s="1"/>
      <c r="R666" s="1"/>
      <c r="S666" s="1"/>
      <c r="T666" s="1"/>
      <c r="U666" s="1"/>
      <c r="V666" s="1"/>
    </row>
    <row r="667" spans="14:22" ht="15.75" customHeight="1">
      <c r="N667" s="1"/>
      <c r="O667" s="1"/>
      <c r="P667" s="1"/>
      <c r="Q667" s="1"/>
      <c r="R667" s="1"/>
      <c r="S667" s="1"/>
      <c r="T667" s="1"/>
      <c r="U667" s="1"/>
      <c r="V667" s="1"/>
    </row>
    <row r="668" spans="14:22" ht="15.75" customHeight="1">
      <c r="N668" s="1"/>
      <c r="O668" s="1"/>
      <c r="P668" s="1"/>
      <c r="Q668" s="1"/>
      <c r="R668" s="1"/>
      <c r="S668" s="1"/>
      <c r="T668" s="1"/>
      <c r="U668" s="1"/>
      <c r="V668" s="1"/>
    </row>
    <row r="669" spans="14:22" ht="15.75" customHeight="1">
      <c r="N669" s="1"/>
      <c r="O669" s="1"/>
      <c r="P669" s="1"/>
      <c r="Q669" s="1"/>
      <c r="R669" s="1"/>
      <c r="S669" s="1"/>
      <c r="T669" s="1"/>
      <c r="U669" s="1"/>
      <c r="V669" s="1"/>
    </row>
    <row r="670" spans="14:22" ht="15.75" customHeight="1">
      <c r="N670" s="1"/>
      <c r="O670" s="1"/>
      <c r="P670" s="1"/>
      <c r="Q670" s="1"/>
      <c r="R670" s="1"/>
      <c r="S670" s="1"/>
      <c r="T670" s="1"/>
      <c r="U670" s="1"/>
      <c r="V670" s="1"/>
    </row>
    <row r="671" spans="14:22" ht="15.75" customHeight="1">
      <c r="N671" s="1"/>
      <c r="O671" s="1"/>
      <c r="P671" s="1"/>
      <c r="Q671" s="1"/>
      <c r="R671" s="1"/>
      <c r="S671" s="1"/>
      <c r="T671" s="1"/>
      <c r="U671" s="1"/>
      <c r="V671" s="1"/>
    </row>
    <row r="672" spans="14:22" ht="15.75" customHeight="1">
      <c r="N672" s="1"/>
      <c r="O672" s="1"/>
      <c r="P672" s="1"/>
      <c r="Q672" s="1"/>
      <c r="R672" s="1"/>
      <c r="S672" s="1"/>
      <c r="T672" s="1"/>
      <c r="U672" s="1"/>
      <c r="V672" s="1"/>
    </row>
    <row r="673" spans="14:22" ht="15.75" customHeight="1">
      <c r="N673" s="1"/>
      <c r="O673" s="1"/>
      <c r="P673" s="1"/>
      <c r="Q673" s="1"/>
      <c r="R673" s="1"/>
      <c r="S673" s="1"/>
      <c r="T673" s="1"/>
      <c r="U673" s="1"/>
      <c r="V673" s="1"/>
    </row>
    <row r="674" spans="14:22" ht="15.75" customHeight="1">
      <c r="N674" s="1"/>
      <c r="O674" s="1"/>
      <c r="P674" s="1"/>
      <c r="Q674" s="1"/>
      <c r="R674" s="1"/>
      <c r="S674" s="1"/>
      <c r="T674" s="1"/>
      <c r="U674" s="1"/>
      <c r="V674" s="1"/>
    </row>
    <row r="675" spans="14:22" ht="15.75" customHeight="1">
      <c r="N675" s="1"/>
      <c r="O675" s="1"/>
      <c r="P675" s="1"/>
      <c r="Q675" s="1"/>
      <c r="R675" s="1"/>
      <c r="S675" s="1"/>
      <c r="T675" s="1"/>
      <c r="U675" s="1"/>
      <c r="V675" s="1"/>
    </row>
    <row r="676" spans="14:22" ht="15.75" customHeight="1">
      <c r="N676" s="1"/>
      <c r="O676" s="1"/>
      <c r="P676" s="1"/>
      <c r="Q676" s="1"/>
      <c r="R676" s="1"/>
      <c r="S676" s="1"/>
      <c r="T676" s="1"/>
      <c r="U676" s="1"/>
      <c r="V676" s="1"/>
    </row>
    <row r="677" spans="14:22" ht="15.75" customHeight="1">
      <c r="N677" s="1"/>
      <c r="O677" s="1"/>
      <c r="P677" s="1"/>
      <c r="Q677" s="1"/>
      <c r="R677" s="1"/>
      <c r="S677" s="1"/>
      <c r="T677" s="1"/>
      <c r="U677" s="1"/>
      <c r="V677" s="1"/>
    </row>
    <row r="678" spans="14:22" ht="15.75" customHeight="1">
      <c r="N678" s="1"/>
      <c r="O678" s="1"/>
      <c r="P678" s="1"/>
      <c r="Q678" s="1"/>
      <c r="R678" s="1"/>
      <c r="S678" s="1"/>
      <c r="T678" s="1"/>
      <c r="U678" s="1"/>
      <c r="V678" s="1"/>
    </row>
    <row r="679" spans="14:22" ht="15.75" customHeight="1">
      <c r="N679" s="1"/>
      <c r="O679" s="1"/>
      <c r="P679" s="1"/>
      <c r="Q679" s="1"/>
      <c r="R679" s="1"/>
      <c r="S679" s="1"/>
      <c r="T679" s="1"/>
      <c r="U679" s="1"/>
      <c r="V679" s="1"/>
    </row>
    <row r="680" spans="14:22" ht="15.75" customHeight="1">
      <c r="N680" s="1"/>
      <c r="O680" s="1"/>
      <c r="P680" s="1"/>
      <c r="Q680" s="1"/>
      <c r="R680" s="1"/>
      <c r="S680" s="1"/>
      <c r="T680" s="1"/>
      <c r="U680" s="1"/>
      <c r="V680" s="1"/>
    </row>
    <row r="681" spans="14:22" ht="15.75" customHeight="1">
      <c r="N681" s="1"/>
      <c r="O681" s="1"/>
      <c r="P681" s="1"/>
      <c r="Q681" s="1"/>
      <c r="R681" s="1"/>
      <c r="S681" s="1"/>
      <c r="T681" s="1"/>
      <c r="U681" s="1"/>
      <c r="V681" s="1"/>
    </row>
    <row r="682" spans="14:22" ht="15.75" customHeight="1">
      <c r="N682" s="1"/>
      <c r="O682" s="1"/>
      <c r="P682" s="1"/>
      <c r="Q682" s="1"/>
      <c r="R682" s="1"/>
      <c r="S682" s="1"/>
      <c r="T682" s="1"/>
      <c r="U682" s="1"/>
      <c r="V682" s="1"/>
    </row>
    <row r="683" spans="14:22" ht="15.75" customHeight="1">
      <c r="N683" s="1"/>
      <c r="O683" s="1"/>
      <c r="P683" s="1"/>
      <c r="Q683" s="1"/>
      <c r="R683" s="1"/>
      <c r="S683" s="1"/>
      <c r="T683" s="1"/>
      <c r="U683" s="1"/>
      <c r="V683" s="1"/>
    </row>
    <row r="684" spans="14:22" ht="15.75" customHeight="1">
      <c r="N684" s="1"/>
      <c r="O684" s="1"/>
      <c r="P684" s="1"/>
      <c r="Q684" s="1"/>
      <c r="R684" s="1"/>
      <c r="S684" s="1"/>
      <c r="T684" s="1"/>
      <c r="U684" s="1"/>
      <c r="V684" s="1"/>
    </row>
    <row r="685" spans="14:22" ht="15.75" customHeight="1">
      <c r="N685" s="1"/>
      <c r="O685" s="1"/>
      <c r="P685" s="1"/>
      <c r="Q685" s="1"/>
      <c r="R685" s="1"/>
      <c r="S685" s="1"/>
      <c r="T685" s="1"/>
      <c r="U685" s="1"/>
      <c r="V685" s="1"/>
    </row>
    <row r="686" spans="14:22" ht="15.75" customHeight="1">
      <c r="N686" s="1"/>
      <c r="O686" s="1"/>
      <c r="P686" s="1"/>
      <c r="Q686" s="1"/>
      <c r="R686" s="1"/>
      <c r="S686" s="1"/>
      <c r="T686" s="1"/>
      <c r="U686" s="1"/>
      <c r="V686" s="1"/>
    </row>
    <row r="687" spans="14:22" ht="15.75" customHeight="1">
      <c r="N687" s="1"/>
      <c r="O687" s="1"/>
      <c r="P687" s="1"/>
      <c r="Q687" s="1"/>
      <c r="R687" s="1"/>
      <c r="S687" s="1"/>
      <c r="T687" s="1"/>
      <c r="U687" s="1"/>
      <c r="V687" s="1"/>
    </row>
    <row r="688" spans="14:22" ht="15.75" customHeight="1">
      <c r="N688" s="1"/>
      <c r="O688" s="1"/>
      <c r="P688" s="1"/>
      <c r="Q688" s="1"/>
      <c r="R688" s="1"/>
      <c r="S688" s="1"/>
      <c r="T688" s="1"/>
      <c r="U688" s="1"/>
      <c r="V688" s="1"/>
    </row>
    <row r="689" spans="14:22" ht="15.75" customHeight="1">
      <c r="N689" s="1"/>
      <c r="O689" s="1"/>
      <c r="P689" s="1"/>
      <c r="Q689" s="1"/>
      <c r="R689" s="1"/>
      <c r="S689" s="1"/>
      <c r="T689" s="1"/>
      <c r="U689" s="1"/>
      <c r="V689" s="1"/>
    </row>
    <row r="690" spans="14:22" ht="15.75" customHeight="1">
      <c r="N690" s="1"/>
      <c r="O690" s="1"/>
      <c r="P690" s="1"/>
      <c r="Q690" s="1"/>
      <c r="R690" s="1"/>
      <c r="S690" s="1"/>
      <c r="T690" s="1"/>
      <c r="U690" s="1"/>
      <c r="V690" s="1"/>
    </row>
    <row r="691" spans="14:22" ht="15.75" customHeight="1">
      <c r="N691" s="1"/>
      <c r="O691" s="1"/>
      <c r="P691" s="1"/>
      <c r="Q691" s="1"/>
      <c r="R691" s="1"/>
      <c r="S691" s="1"/>
      <c r="T691" s="1"/>
      <c r="U691" s="1"/>
      <c r="V691" s="1"/>
    </row>
    <row r="692" spans="14:22" ht="15.75" customHeight="1">
      <c r="N692" s="1"/>
      <c r="O692" s="1"/>
      <c r="P692" s="1"/>
      <c r="Q692" s="1"/>
      <c r="R692" s="1"/>
      <c r="S692" s="1"/>
      <c r="T692" s="1"/>
      <c r="U692" s="1"/>
      <c r="V692" s="1"/>
    </row>
    <row r="693" spans="14:22" ht="15.75" customHeight="1">
      <c r="N693" s="1"/>
      <c r="O693" s="1"/>
      <c r="P693" s="1"/>
      <c r="Q693" s="1"/>
      <c r="R693" s="1"/>
      <c r="S693" s="1"/>
      <c r="T693" s="1"/>
      <c r="U693" s="1"/>
      <c r="V693" s="1"/>
    </row>
    <row r="694" spans="14:22" ht="15.75" customHeight="1">
      <c r="N694" s="1"/>
      <c r="O694" s="1"/>
      <c r="P694" s="1"/>
      <c r="Q694" s="1"/>
      <c r="R694" s="1"/>
      <c r="S694" s="1"/>
      <c r="T694" s="1"/>
      <c r="U694" s="1"/>
      <c r="V694" s="1"/>
    </row>
    <row r="695" spans="14:22" ht="15.75" customHeight="1">
      <c r="N695" s="1"/>
      <c r="O695" s="1"/>
      <c r="P695" s="1"/>
      <c r="Q695" s="1"/>
      <c r="R695" s="1"/>
      <c r="S695" s="1"/>
      <c r="T695" s="1"/>
      <c r="U695" s="1"/>
      <c r="V695" s="1"/>
    </row>
    <row r="696" spans="14:22" ht="15.75" customHeight="1">
      <c r="N696" s="1"/>
      <c r="O696" s="1"/>
      <c r="P696" s="1"/>
      <c r="Q696" s="1"/>
      <c r="R696" s="1"/>
      <c r="S696" s="1"/>
      <c r="T696" s="1"/>
      <c r="U696" s="1"/>
      <c r="V696" s="1"/>
    </row>
    <row r="697" spans="14:22" ht="15.75" customHeight="1">
      <c r="N697" s="1"/>
      <c r="O697" s="1"/>
      <c r="P697" s="1"/>
      <c r="Q697" s="1"/>
      <c r="R697" s="1"/>
      <c r="S697" s="1"/>
      <c r="T697" s="1"/>
      <c r="U697" s="1"/>
      <c r="V697" s="1"/>
    </row>
    <row r="698" spans="14:22" ht="15.75" customHeight="1">
      <c r="N698" s="1"/>
      <c r="O698" s="1"/>
      <c r="P698" s="1"/>
      <c r="Q698" s="1"/>
      <c r="R698" s="1"/>
      <c r="S698" s="1"/>
      <c r="T698" s="1"/>
      <c r="U698" s="1"/>
      <c r="V698" s="1"/>
    </row>
    <row r="699" spans="14:22" ht="15.75" customHeight="1">
      <c r="N699" s="1"/>
      <c r="O699" s="1"/>
      <c r="P699" s="1"/>
      <c r="Q699" s="1"/>
      <c r="R699" s="1"/>
      <c r="S699" s="1"/>
      <c r="T699" s="1"/>
      <c r="U699" s="1"/>
      <c r="V699" s="1"/>
    </row>
    <row r="700" spans="14:22" ht="15.75" customHeight="1">
      <c r="N700" s="1"/>
      <c r="O700" s="1"/>
      <c r="P700" s="1"/>
      <c r="Q700" s="1"/>
      <c r="R700" s="1"/>
      <c r="S700" s="1"/>
      <c r="T700" s="1"/>
      <c r="U700" s="1"/>
      <c r="V700" s="1"/>
    </row>
    <row r="701" spans="14:22" ht="15.75" customHeight="1">
      <c r="N701" s="1"/>
      <c r="O701" s="1"/>
      <c r="P701" s="1"/>
      <c r="Q701" s="1"/>
      <c r="R701" s="1"/>
      <c r="S701" s="1"/>
      <c r="T701" s="1"/>
      <c r="U701" s="1"/>
      <c r="V701" s="1"/>
    </row>
    <row r="702" spans="14:22" ht="15.75" customHeight="1">
      <c r="N702" s="1"/>
      <c r="O702" s="1"/>
      <c r="P702" s="1"/>
      <c r="Q702" s="1"/>
      <c r="R702" s="1"/>
      <c r="S702" s="1"/>
      <c r="T702" s="1"/>
      <c r="U702" s="1"/>
      <c r="V702" s="1"/>
    </row>
    <row r="703" spans="14:22" ht="15.75" customHeight="1">
      <c r="N703" s="1"/>
      <c r="O703" s="1"/>
      <c r="P703" s="1"/>
      <c r="Q703" s="1"/>
      <c r="R703" s="1"/>
      <c r="S703" s="1"/>
      <c r="T703" s="1"/>
      <c r="U703" s="1"/>
      <c r="V703" s="1"/>
    </row>
    <row r="704" spans="14:22" ht="15.75" customHeight="1">
      <c r="N704" s="1"/>
      <c r="O704" s="1"/>
      <c r="P704" s="1"/>
      <c r="Q704" s="1"/>
      <c r="R704" s="1"/>
      <c r="S704" s="1"/>
      <c r="T704" s="1"/>
      <c r="U704" s="1"/>
      <c r="V704" s="1"/>
    </row>
    <row r="705" spans="14:22" ht="15.75" customHeight="1">
      <c r="N705" s="1"/>
      <c r="O705" s="1"/>
      <c r="P705" s="1"/>
      <c r="Q705" s="1"/>
      <c r="R705" s="1"/>
      <c r="S705" s="1"/>
      <c r="T705" s="1"/>
      <c r="U705" s="1"/>
      <c r="V705" s="1"/>
    </row>
    <row r="706" spans="14:22" ht="15.75" customHeight="1">
      <c r="N706" s="1"/>
      <c r="O706" s="1"/>
      <c r="P706" s="1"/>
      <c r="Q706" s="1"/>
      <c r="R706" s="1"/>
      <c r="S706" s="1"/>
      <c r="T706" s="1"/>
      <c r="U706" s="1"/>
      <c r="V706" s="1"/>
    </row>
    <row r="707" spans="14:22" ht="15.75" customHeight="1">
      <c r="N707" s="1"/>
      <c r="O707" s="1"/>
      <c r="P707" s="1"/>
      <c r="Q707" s="1"/>
      <c r="R707" s="1"/>
      <c r="S707" s="1"/>
      <c r="T707" s="1"/>
      <c r="U707" s="1"/>
      <c r="V707" s="1"/>
    </row>
    <row r="708" spans="14:22" ht="15.75" customHeight="1">
      <c r="N708" s="1"/>
      <c r="O708" s="1"/>
      <c r="P708" s="1"/>
      <c r="Q708" s="1"/>
      <c r="R708" s="1"/>
      <c r="S708" s="1"/>
      <c r="T708" s="1"/>
      <c r="U708" s="1"/>
      <c r="V708" s="1"/>
    </row>
    <row r="709" spans="14:22" ht="15.75" customHeight="1">
      <c r="N709" s="1"/>
      <c r="O709" s="1"/>
      <c r="P709" s="1"/>
      <c r="Q709" s="1"/>
      <c r="R709" s="1"/>
      <c r="S709" s="1"/>
      <c r="T709" s="1"/>
      <c r="U709" s="1"/>
      <c r="V709" s="1"/>
    </row>
    <row r="710" spans="14:22" ht="15.75" customHeight="1">
      <c r="N710" s="1"/>
      <c r="O710" s="1"/>
      <c r="P710" s="1"/>
      <c r="Q710" s="1"/>
      <c r="R710" s="1"/>
      <c r="S710" s="1"/>
      <c r="T710" s="1"/>
      <c r="U710" s="1"/>
      <c r="V710" s="1"/>
    </row>
    <row r="711" spans="14:22" ht="15.75" customHeight="1">
      <c r="N711" s="1"/>
      <c r="O711" s="1"/>
      <c r="P711" s="1"/>
      <c r="Q711" s="1"/>
      <c r="R711" s="1"/>
      <c r="S711" s="1"/>
      <c r="T711" s="1"/>
      <c r="U711" s="1"/>
      <c r="V711" s="1"/>
    </row>
    <row r="712" spans="14:22" ht="15.75" customHeight="1">
      <c r="N712" s="1"/>
      <c r="O712" s="1"/>
      <c r="P712" s="1"/>
      <c r="Q712" s="1"/>
      <c r="R712" s="1"/>
      <c r="S712" s="1"/>
      <c r="T712" s="1"/>
      <c r="U712" s="1"/>
      <c r="V712" s="1"/>
    </row>
    <row r="713" spans="14:22" ht="15.75" customHeight="1">
      <c r="N713" s="1"/>
      <c r="O713" s="1"/>
      <c r="P713" s="1"/>
      <c r="Q713" s="1"/>
      <c r="R713" s="1"/>
      <c r="S713" s="1"/>
      <c r="T713" s="1"/>
      <c r="U713" s="1"/>
      <c r="V713" s="1"/>
    </row>
    <row r="714" spans="14:22" ht="15.75" customHeight="1">
      <c r="N714" s="1"/>
      <c r="O714" s="1"/>
      <c r="P714" s="1"/>
      <c r="Q714" s="1"/>
      <c r="R714" s="1"/>
      <c r="S714" s="1"/>
      <c r="T714" s="1"/>
      <c r="U714" s="1"/>
      <c r="V714" s="1"/>
    </row>
    <row r="715" spans="14:22" ht="15.75" customHeight="1">
      <c r="N715" s="1"/>
      <c r="O715" s="1"/>
      <c r="P715" s="1"/>
      <c r="Q715" s="1"/>
      <c r="R715" s="1"/>
      <c r="S715" s="1"/>
      <c r="T715" s="1"/>
      <c r="U715" s="1"/>
      <c r="V715" s="1"/>
    </row>
    <row r="716" spans="14:22" ht="15.75" customHeight="1">
      <c r="N716" s="1"/>
      <c r="O716" s="1"/>
      <c r="P716" s="1"/>
      <c r="Q716" s="1"/>
      <c r="R716" s="1"/>
      <c r="S716" s="1"/>
      <c r="T716" s="1"/>
      <c r="U716" s="1"/>
      <c r="V716" s="1"/>
    </row>
    <row r="717" spans="14:22" ht="15.75" customHeight="1">
      <c r="N717" s="1"/>
      <c r="O717" s="1"/>
      <c r="P717" s="1"/>
      <c r="Q717" s="1"/>
      <c r="R717" s="1"/>
      <c r="S717" s="1"/>
      <c r="T717" s="1"/>
      <c r="U717" s="1"/>
      <c r="V717" s="1"/>
    </row>
    <row r="718" spans="14:22" ht="15.75" customHeight="1">
      <c r="N718" s="1"/>
      <c r="O718" s="1"/>
      <c r="P718" s="1"/>
      <c r="Q718" s="1"/>
      <c r="R718" s="1"/>
      <c r="S718" s="1"/>
      <c r="T718" s="1"/>
      <c r="U718" s="1"/>
      <c r="V718" s="1"/>
    </row>
    <row r="719" spans="14:22" ht="15.75" customHeight="1">
      <c r="N719" s="1"/>
      <c r="O719" s="1"/>
      <c r="P719" s="1"/>
      <c r="Q719" s="1"/>
      <c r="R719" s="1"/>
      <c r="S719" s="1"/>
      <c r="T719" s="1"/>
      <c r="U719" s="1"/>
      <c r="V719" s="1"/>
    </row>
    <row r="720" spans="14:22" ht="15.75" customHeight="1">
      <c r="N720" s="1"/>
      <c r="O720" s="1"/>
      <c r="P720" s="1"/>
      <c r="Q720" s="1"/>
      <c r="R720" s="1"/>
      <c r="S720" s="1"/>
      <c r="T720" s="1"/>
      <c r="U720" s="1"/>
      <c r="V720" s="1"/>
    </row>
    <row r="721" spans="14:22" ht="15.75" customHeight="1">
      <c r="N721" s="1"/>
      <c r="O721" s="1"/>
      <c r="P721" s="1"/>
      <c r="Q721" s="1"/>
      <c r="R721" s="1"/>
      <c r="S721" s="1"/>
      <c r="T721" s="1"/>
      <c r="U721" s="1"/>
      <c r="V721" s="1"/>
    </row>
    <row r="722" spans="14:22" ht="15.75" customHeight="1">
      <c r="N722" s="1"/>
      <c r="O722" s="1"/>
      <c r="P722" s="1"/>
      <c r="Q722" s="1"/>
      <c r="R722" s="1"/>
      <c r="S722" s="1"/>
      <c r="T722" s="1"/>
      <c r="U722" s="1"/>
      <c r="V722" s="1"/>
    </row>
    <row r="723" spans="14:22" ht="15.75" customHeight="1">
      <c r="N723" s="1"/>
      <c r="O723" s="1"/>
      <c r="P723" s="1"/>
      <c r="Q723" s="1"/>
      <c r="R723" s="1"/>
      <c r="S723" s="1"/>
      <c r="T723" s="1"/>
      <c r="U723" s="1"/>
      <c r="V723" s="1"/>
    </row>
    <row r="724" spans="14:22" ht="15.75" customHeight="1">
      <c r="N724" s="1"/>
      <c r="O724" s="1"/>
      <c r="P724" s="1"/>
      <c r="Q724" s="1"/>
      <c r="R724" s="1"/>
      <c r="S724" s="1"/>
      <c r="T724" s="1"/>
      <c r="U724" s="1"/>
      <c r="V724" s="1"/>
    </row>
    <row r="725" spans="14:22" ht="15.75" customHeight="1">
      <c r="N725" s="1"/>
      <c r="O725" s="1"/>
      <c r="P725" s="1"/>
      <c r="Q725" s="1"/>
      <c r="R725" s="1"/>
      <c r="S725" s="1"/>
      <c r="T725" s="1"/>
      <c r="U725" s="1"/>
      <c r="V725" s="1"/>
    </row>
    <row r="726" spans="14:22" ht="15.75" customHeight="1">
      <c r="N726" s="1"/>
      <c r="O726" s="1"/>
      <c r="P726" s="1"/>
      <c r="Q726" s="1"/>
      <c r="R726" s="1"/>
      <c r="S726" s="1"/>
      <c r="T726" s="1"/>
      <c r="U726" s="1"/>
      <c r="V726" s="1"/>
    </row>
    <row r="727" spans="14:22" ht="15.75" customHeight="1">
      <c r="N727" s="1"/>
      <c r="O727" s="1"/>
      <c r="P727" s="1"/>
      <c r="Q727" s="1"/>
      <c r="R727" s="1"/>
      <c r="S727" s="1"/>
      <c r="T727" s="1"/>
      <c r="U727" s="1"/>
      <c r="V727" s="1"/>
    </row>
    <row r="728" spans="14:22" ht="15.75" customHeight="1">
      <c r="N728" s="1"/>
      <c r="O728" s="1"/>
      <c r="P728" s="1"/>
      <c r="Q728" s="1"/>
      <c r="R728" s="1"/>
      <c r="S728" s="1"/>
      <c r="T728" s="1"/>
      <c r="U728" s="1"/>
      <c r="V728" s="1"/>
    </row>
    <row r="729" spans="14:22" ht="15.75" customHeight="1">
      <c r="N729" s="1"/>
      <c r="O729" s="1"/>
      <c r="P729" s="1"/>
      <c r="Q729" s="1"/>
      <c r="R729" s="1"/>
      <c r="S729" s="1"/>
      <c r="T729" s="1"/>
      <c r="U729" s="1"/>
      <c r="V729" s="1"/>
    </row>
    <row r="730" spans="14:22" ht="15.75" customHeight="1">
      <c r="N730" s="1"/>
      <c r="O730" s="1"/>
      <c r="P730" s="1"/>
      <c r="Q730" s="1"/>
      <c r="R730" s="1"/>
      <c r="S730" s="1"/>
      <c r="T730" s="1"/>
      <c r="U730" s="1"/>
      <c r="V730" s="1"/>
    </row>
    <row r="731" spans="14:22" ht="15.75" customHeight="1">
      <c r="N731" s="1"/>
      <c r="O731" s="1"/>
      <c r="P731" s="1"/>
      <c r="Q731" s="1"/>
      <c r="R731" s="1"/>
      <c r="S731" s="1"/>
      <c r="T731" s="1"/>
      <c r="U731" s="1"/>
      <c r="V731" s="1"/>
    </row>
    <row r="732" spans="14:22" ht="15.75" customHeight="1">
      <c r="N732" s="1"/>
      <c r="O732" s="1"/>
      <c r="P732" s="1"/>
      <c r="Q732" s="1"/>
      <c r="R732" s="1"/>
      <c r="S732" s="1"/>
      <c r="T732" s="1"/>
      <c r="U732" s="1"/>
      <c r="V732" s="1"/>
    </row>
    <row r="733" spans="14:22" ht="15.75" customHeight="1">
      <c r="N733" s="1"/>
      <c r="O733" s="1"/>
      <c r="P733" s="1"/>
      <c r="Q733" s="1"/>
      <c r="R733" s="1"/>
      <c r="S733" s="1"/>
      <c r="T733" s="1"/>
      <c r="U733" s="1"/>
      <c r="V733" s="1"/>
    </row>
    <row r="734" spans="14:22" ht="15.75" customHeight="1">
      <c r="N734" s="1"/>
      <c r="O734" s="1"/>
      <c r="P734" s="1"/>
      <c r="Q734" s="1"/>
      <c r="R734" s="1"/>
      <c r="S734" s="1"/>
      <c r="T734" s="1"/>
      <c r="U734" s="1"/>
      <c r="V734" s="1"/>
    </row>
    <row r="735" spans="14:22" ht="15.75" customHeight="1">
      <c r="N735" s="1"/>
      <c r="O735" s="1"/>
      <c r="P735" s="1"/>
      <c r="Q735" s="1"/>
      <c r="R735" s="1"/>
      <c r="S735" s="1"/>
      <c r="T735" s="1"/>
      <c r="U735" s="1"/>
      <c r="V735" s="1"/>
    </row>
    <row r="736" spans="14:22" ht="15.75" customHeight="1">
      <c r="N736" s="1"/>
      <c r="O736" s="1"/>
      <c r="P736" s="1"/>
      <c r="Q736" s="1"/>
      <c r="R736" s="1"/>
      <c r="S736" s="1"/>
      <c r="T736" s="1"/>
      <c r="U736" s="1"/>
      <c r="V736" s="1"/>
    </row>
    <row r="737" spans="14:22" ht="15.75" customHeight="1">
      <c r="N737" s="1"/>
      <c r="O737" s="1"/>
      <c r="P737" s="1"/>
      <c r="Q737" s="1"/>
      <c r="R737" s="1"/>
      <c r="S737" s="1"/>
      <c r="T737" s="1"/>
      <c r="U737" s="1"/>
      <c r="V737" s="1"/>
    </row>
    <row r="738" spans="14:22" ht="15.75" customHeight="1">
      <c r="N738" s="1"/>
      <c r="O738" s="1"/>
      <c r="P738" s="1"/>
      <c r="Q738" s="1"/>
      <c r="R738" s="1"/>
      <c r="S738" s="1"/>
      <c r="T738" s="1"/>
      <c r="U738" s="1"/>
      <c r="V738" s="1"/>
    </row>
    <row r="739" spans="14:22" ht="15.75" customHeight="1">
      <c r="N739" s="1"/>
      <c r="O739" s="1"/>
      <c r="P739" s="1"/>
      <c r="Q739" s="1"/>
      <c r="R739" s="1"/>
      <c r="S739" s="1"/>
      <c r="T739" s="1"/>
      <c r="U739" s="1"/>
      <c r="V739" s="1"/>
    </row>
    <row r="740" spans="14:22" ht="15.75" customHeight="1">
      <c r="N740" s="1"/>
      <c r="O740" s="1"/>
      <c r="P740" s="1"/>
      <c r="Q740" s="1"/>
      <c r="R740" s="1"/>
      <c r="S740" s="1"/>
      <c r="T740" s="1"/>
      <c r="U740" s="1"/>
      <c r="V740" s="1"/>
    </row>
    <row r="741" spans="14:22" ht="15.75" customHeight="1">
      <c r="N741" s="1"/>
      <c r="O741" s="1"/>
      <c r="P741" s="1"/>
      <c r="Q741" s="1"/>
      <c r="R741" s="1"/>
      <c r="S741" s="1"/>
      <c r="T741" s="1"/>
      <c r="U741" s="1"/>
      <c r="V741" s="1"/>
    </row>
    <row r="742" spans="14:22" ht="15.75" customHeight="1">
      <c r="N742" s="1"/>
      <c r="O742" s="1"/>
      <c r="P742" s="1"/>
      <c r="Q742" s="1"/>
      <c r="R742" s="1"/>
      <c r="S742" s="1"/>
      <c r="T742" s="1"/>
      <c r="U742" s="1"/>
      <c r="V742" s="1"/>
    </row>
    <row r="743" spans="14:22" ht="15.75" customHeight="1">
      <c r="N743" s="1"/>
      <c r="O743" s="1"/>
      <c r="P743" s="1"/>
      <c r="Q743" s="1"/>
      <c r="R743" s="1"/>
      <c r="S743" s="1"/>
      <c r="T743" s="1"/>
      <c r="U743" s="1"/>
      <c r="V743" s="1"/>
    </row>
    <row r="744" spans="14:22" ht="15.75" customHeight="1">
      <c r="N744" s="1"/>
      <c r="O744" s="1"/>
      <c r="P744" s="1"/>
      <c r="Q744" s="1"/>
      <c r="R744" s="1"/>
      <c r="S744" s="1"/>
      <c r="T744" s="1"/>
      <c r="U744" s="1"/>
      <c r="V744" s="1"/>
    </row>
    <row r="745" spans="14:22" ht="15.75" customHeight="1">
      <c r="N745" s="1"/>
      <c r="O745" s="1"/>
      <c r="P745" s="1"/>
      <c r="Q745" s="1"/>
      <c r="R745" s="1"/>
      <c r="S745" s="1"/>
      <c r="T745" s="1"/>
      <c r="U745" s="1"/>
      <c r="V745" s="1"/>
    </row>
    <row r="746" spans="14:22" ht="15.75" customHeight="1">
      <c r="N746" s="1"/>
      <c r="O746" s="1"/>
      <c r="P746" s="1"/>
      <c r="Q746" s="1"/>
      <c r="R746" s="1"/>
      <c r="S746" s="1"/>
      <c r="T746" s="1"/>
      <c r="U746" s="1"/>
      <c r="V746" s="1"/>
    </row>
    <row r="747" spans="14:22" ht="15.75" customHeight="1">
      <c r="N747" s="1"/>
      <c r="O747" s="1"/>
      <c r="P747" s="1"/>
      <c r="Q747" s="1"/>
      <c r="R747" s="1"/>
      <c r="S747" s="1"/>
      <c r="T747" s="1"/>
      <c r="U747" s="1"/>
      <c r="V747" s="1"/>
    </row>
    <row r="748" spans="14:22" ht="15.75" customHeight="1">
      <c r="N748" s="1"/>
      <c r="O748" s="1"/>
      <c r="P748" s="1"/>
      <c r="Q748" s="1"/>
      <c r="R748" s="1"/>
      <c r="S748" s="1"/>
      <c r="T748" s="1"/>
      <c r="U748" s="1"/>
      <c r="V748" s="1"/>
    </row>
    <row r="749" spans="14:22" ht="15.75" customHeight="1">
      <c r="N749" s="1"/>
      <c r="O749" s="1"/>
      <c r="P749" s="1"/>
      <c r="Q749" s="1"/>
      <c r="R749" s="1"/>
      <c r="S749" s="1"/>
      <c r="T749" s="1"/>
      <c r="U749" s="1"/>
      <c r="V749" s="1"/>
    </row>
    <row r="750" spans="14:22" ht="15.75" customHeight="1">
      <c r="N750" s="1"/>
      <c r="O750" s="1"/>
      <c r="P750" s="1"/>
      <c r="Q750" s="1"/>
      <c r="R750" s="1"/>
      <c r="S750" s="1"/>
      <c r="T750" s="1"/>
      <c r="U750" s="1"/>
      <c r="V750" s="1"/>
    </row>
    <row r="751" spans="14:22" ht="15.75" customHeight="1">
      <c r="N751" s="1"/>
      <c r="O751" s="1"/>
      <c r="P751" s="1"/>
      <c r="Q751" s="1"/>
      <c r="R751" s="1"/>
      <c r="S751" s="1"/>
      <c r="T751" s="1"/>
      <c r="U751" s="1"/>
      <c r="V751" s="1"/>
    </row>
    <row r="752" spans="14:22" ht="15.75" customHeight="1">
      <c r="N752" s="1"/>
      <c r="O752" s="1"/>
      <c r="P752" s="1"/>
      <c r="Q752" s="1"/>
      <c r="R752" s="1"/>
      <c r="S752" s="1"/>
      <c r="T752" s="1"/>
      <c r="U752" s="1"/>
      <c r="V752" s="1"/>
    </row>
    <row r="753" spans="14:22" ht="15.75" customHeight="1">
      <c r="N753" s="1"/>
      <c r="O753" s="1"/>
      <c r="P753" s="1"/>
      <c r="Q753" s="1"/>
      <c r="R753" s="1"/>
      <c r="S753" s="1"/>
      <c r="T753" s="1"/>
      <c r="U753" s="1"/>
      <c r="V753" s="1"/>
    </row>
    <row r="754" spans="14:22" ht="15.75" customHeight="1">
      <c r="N754" s="1"/>
      <c r="O754" s="1"/>
      <c r="P754" s="1"/>
      <c r="Q754" s="1"/>
      <c r="R754" s="1"/>
      <c r="S754" s="1"/>
      <c r="T754" s="1"/>
      <c r="U754" s="1"/>
      <c r="V754" s="1"/>
    </row>
    <row r="755" spans="14:22" ht="15.75" customHeight="1">
      <c r="N755" s="1"/>
      <c r="O755" s="1"/>
      <c r="P755" s="1"/>
      <c r="Q755" s="1"/>
      <c r="R755" s="1"/>
      <c r="S755" s="1"/>
      <c r="T755" s="1"/>
      <c r="U755" s="1"/>
      <c r="V755" s="1"/>
    </row>
    <row r="756" spans="14:22" ht="15.75" customHeight="1">
      <c r="N756" s="1"/>
      <c r="O756" s="1"/>
      <c r="P756" s="1"/>
      <c r="Q756" s="1"/>
      <c r="R756" s="1"/>
      <c r="S756" s="1"/>
      <c r="T756" s="1"/>
      <c r="U756" s="1"/>
      <c r="V756" s="1"/>
    </row>
    <row r="757" spans="14:22" ht="15.75" customHeight="1">
      <c r="N757" s="1"/>
      <c r="O757" s="1"/>
      <c r="P757" s="1"/>
      <c r="Q757" s="1"/>
      <c r="R757" s="1"/>
      <c r="S757" s="1"/>
      <c r="T757" s="1"/>
      <c r="U757" s="1"/>
      <c r="V757" s="1"/>
    </row>
    <row r="758" spans="14:22" ht="15.75" customHeight="1">
      <c r="N758" s="1"/>
      <c r="O758" s="1"/>
      <c r="P758" s="1"/>
      <c r="Q758" s="1"/>
      <c r="R758" s="1"/>
      <c r="S758" s="1"/>
      <c r="T758" s="1"/>
      <c r="U758" s="1"/>
      <c r="V758" s="1"/>
    </row>
    <row r="759" spans="14:22" ht="15.75" customHeight="1">
      <c r="N759" s="1"/>
      <c r="O759" s="1"/>
      <c r="P759" s="1"/>
      <c r="Q759" s="1"/>
      <c r="R759" s="1"/>
      <c r="S759" s="1"/>
      <c r="T759" s="1"/>
      <c r="U759" s="1"/>
      <c r="V759" s="1"/>
    </row>
    <row r="760" spans="14:22" ht="15.75" customHeight="1">
      <c r="N760" s="1"/>
      <c r="O760" s="1"/>
      <c r="P760" s="1"/>
      <c r="Q760" s="1"/>
      <c r="R760" s="1"/>
      <c r="S760" s="1"/>
      <c r="T760" s="1"/>
      <c r="U760" s="1"/>
      <c r="V760" s="1"/>
    </row>
    <row r="761" spans="14:22" ht="15.75" customHeight="1">
      <c r="N761" s="1"/>
      <c r="O761" s="1"/>
      <c r="P761" s="1"/>
      <c r="Q761" s="1"/>
      <c r="R761" s="1"/>
      <c r="S761" s="1"/>
      <c r="T761" s="1"/>
      <c r="U761" s="1"/>
      <c r="V761" s="1"/>
    </row>
    <row r="762" spans="14:22" ht="15.75" customHeight="1">
      <c r="N762" s="1"/>
      <c r="O762" s="1"/>
      <c r="P762" s="1"/>
      <c r="Q762" s="1"/>
      <c r="R762" s="1"/>
      <c r="S762" s="1"/>
      <c r="T762" s="1"/>
      <c r="U762" s="1"/>
      <c r="V762" s="1"/>
    </row>
    <row r="763" spans="14:22" ht="15.75" customHeight="1">
      <c r="N763" s="1"/>
      <c r="O763" s="1"/>
      <c r="P763" s="1"/>
      <c r="Q763" s="1"/>
      <c r="R763" s="1"/>
      <c r="S763" s="1"/>
      <c r="T763" s="1"/>
      <c r="U763" s="1"/>
      <c r="V763" s="1"/>
    </row>
    <row r="764" spans="14:22" ht="15.75" customHeight="1">
      <c r="N764" s="1"/>
      <c r="O764" s="1"/>
      <c r="P764" s="1"/>
      <c r="Q764" s="1"/>
      <c r="R764" s="1"/>
      <c r="S764" s="1"/>
      <c r="T764" s="1"/>
      <c r="U764" s="1"/>
      <c r="V764" s="1"/>
    </row>
    <row r="765" spans="14:22" ht="15.75" customHeight="1">
      <c r="N765" s="1"/>
      <c r="O765" s="1"/>
      <c r="P765" s="1"/>
      <c r="Q765" s="1"/>
      <c r="R765" s="1"/>
      <c r="S765" s="1"/>
      <c r="T765" s="1"/>
      <c r="U765" s="1"/>
      <c r="V765" s="1"/>
    </row>
    <row r="766" spans="14:22" ht="15.75" customHeight="1">
      <c r="N766" s="1"/>
      <c r="O766" s="1"/>
      <c r="P766" s="1"/>
      <c r="Q766" s="1"/>
      <c r="R766" s="1"/>
      <c r="S766" s="1"/>
      <c r="T766" s="1"/>
      <c r="U766" s="1"/>
      <c r="V766" s="1"/>
    </row>
    <row r="767" spans="14:22" ht="15.75" customHeight="1">
      <c r="N767" s="1"/>
      <c r="O767" s="1"/>
      <c r="P767" s="1"/>
      <c r="Q767" s="1"/>
      <c r="R767" s="1"/>
      <c r="S767" s="1"/>
      <c r="T767" s="1"/>
      <c r="U767" s="1"/>
      <c r="V767" s="1"/>
    </row>
    <row r="768" spans="14:22" ht="15.75" customHeight="1">
      <c r="N768" s="1"/>
      <c r="O768" s="1"/>
      <c r="P768" s="1"/>
      <c r="Q768" s="1"/>
      <c r="R768" s="1"/>
      <c r="S768" s="1"/>
      <c r="T768" s="1"/>
      <c r="U768" s="1"/>
      <c r="V768" s="1"/>
    </row>
    <row r="769" spans="14:22" ht="15.75" customHeight="1">
      <c r="N769" s="1"/>
      <c r="O769" s="1"/>
      <c r="P769" s="1"/>
      <c r="Q769" s="1"/>
      <c r="R769" s="1"/>
      <c r="S769" s="1"/>
      <c r="T769" s="1"/>
      <c r="U769" s="1"/>
      <c r="V769" s="1"/>
    </row>
    <row r="770" spans="14:22" ht="15.75" customHeight="1">
      <c r="N770" s="1"/>
      <c r="O770" s="1"/>
      <c r="P770" s="1"/>
      <c r="Q770" s="1"/>
      <c r="R770" s="1"/>
      <c r="S770" s="1"/>
      <c r="T770" s="1"/>
      <c r="U770" s="1"/>
      <c r="V770" s="1"/>
    </row>
    <row r="771" spans="14:22" ht="15.75" customHeight="1">
      <c r="N771" s="1"/>
      <c r="O771" s="1"/>
      <c r="P771" s="1"/>
      <c r="Q771" s="1"/>
      <c r="R771" s="1"/>
      <c r="S771" s="1"/>
      <c r="T771" s="1"/>
      <c r="U771" s="1"/>
      <c r="V771" s="1"/>
    </row>
    <row r="772" spans="14:22" ht="15.75" customHeight="1">
      <c r="N772" s="1"/>
      <c r="O772" s="1"/>
      <c r="P772" s="1"/>
      <c r="Q772" s="1"/>
      <c r="R772" s="1"/>
      <c r="S772" s="1"/>
      <c r="T772" s="1"/>
      <c r="U772" s="1"/>
      <c r="V772" s="1"/>
    </row>
    <row r="773" spans="14:22" ht="15.75" customHeight="1">
      <c r="N773" s="1"/>
      <c r="O773" s="1"/>
      <c r="P773" s="1"/>
      <c r="Q773" s="1"/>
      <c r="R773" s="1"/>
      <c r="S773" s="1"/>
      <c r="T773" s="1"/>
      <c r="U773" s="1"/>
      <c r="V773" s="1"/>
    </row>
    <row r="774" spans="14:22" ht="15.75" customHeight="1">
      <c r="N774" s="1"/>
      <c r="O774" s="1"/>
      <c r="P774" s="1"/>
      <c r="Q774" s="1"/>
      <c r="R774" s="1"/>
      <c r="S774" s="1"/>
      <c r="T774" s="1"/>
      <c r="U774" s="1"/>
      <c r="V774" s="1"/>
    </row>
    <row r="775" spans="14:22" ht="15.75" customHeight="1">
      <c r="N775" s="1"/>
      <c r="O775" s="1"/>
      <c r="P775" s="1"/>
      <c r="Q775" s="1"/>
      <c r="R775" s="1"/>
      <c r="S775" s="1"/>
      <c r="T775" s="1"/>
      <c r="U775" s="1"/>
      <c r="V775" s="1"/>
    </row>
    <row r="776" spans="14:22" ht="15.75" customHeight="1">
      <c r="N776" s="1"/>
      <c r="O776" s="1"/>
      <c r="P776" s="1"/>
      <c r="Q776" s="1"/>
      <c r="R776" s="1"/>
      <c r="S776" s="1"/>
      <c r="T776" s="1"/>
      <c r="U776" s="1"/>
      <c r="V776" s="1"/>
    </row>
    <row r="777" spans="14:22" ht="15.75" customHeight="1">
      <c r="N777" s="1"/>
      <c r="O777" s="1"/>
      <c r="P777" s="1"/>
      <c r="Q777" s="1"/>
      <c r="R777" s="1"/>
      <c r="S777" s="1"/>
      <c r="T777" s="1"/>
      <c r="U777" s="1"/>
      <c r="V777" s="1"/>
    </row>
    <row r="778" spans="14:22" ht="15.75" customHeight="1">
      <c r="N778" s="1"/>
      <c r="O778" s="1"/>
      <c r="P778" s="1"/>
      <c r="Q778" s="1"/>
      <c r="R778" s="1"/>
      <c r="S778" s="1"/>
      <c r="T778" s="1"/>
      <c r="U778" s="1"/>
      <c r="V778" s="1"/>
    </row>
    <row r="779" spans="14:22" ht="15.75" customHeight="1">
      <c r="N779" s="1"/>
      <c r="O779" s="1"/>
      <c r="P779" s="1"/>
      <c r="Q779" s="1"/>
      <c r="R779" s="1"/>
      <c r="S779" s="1"/>
      <c r="T779" s="1"/>
      <c r="U779" s="1"/>
      <c r="V779" s="1"/>
    </row>
    <row r="780" spans="14:22" ht="15.75" customHeight="1">
      <c r="N780" s="1"/>
      <c r="O780" s="1"/>
      <c r="P780" s="1"/>
      <c r="Q780" s="1"/>
      <c r="R780" s="1"/>
      <c r="S780" s="1"/>
      <c r="T780" s="1"/>
      <c r="U780" s="1"/>
      <c r="V780" s="1"/>
    </row>
    <row r="781" spans="14:22" ht="15.75" customHeight="1">
      <c r="N781" s="1"/>
      <c r="O781" s="1"/>
      <c r="P781" s="1"/>
      <c r="Q781" s="1"/>
      <c r="R781" s="1"/>
      <c r="S781" s="1"/>
      <c r="T781" s="1"/>
      <c r="U781" s="1"/>
      <c r="V781" s="1"/>
    </row>
    <row r="782" spans="14:22" ht="15.75" customHeight="1">
      <c r="N782" s="1"/>
      <c r="O782" s="1"/>
      <c r="P782" s="1"/>
      <c r="Q782" s="1"/>
      <c r="R782" s="1"/>
      <c r="S782" s="1"/>
      <c r="T782" s="1"/>
      <c r="U782" s="1"/>
      <c r="V782" s="1"/>
    </row>
    <row r="783" spans="14:22" ht="15.75" customHeight="1">
      <c r="N783" s="1"/>
      <c r="O783" s="1"/>
      <c r="P783" s="1"/>
      <c r="Q783" s="1"/>
      <c r="R783" s="1"/>
      <c r="S783" s="1"/>
      <c r="T783" s="1"/>
      <c r="U783" s="1"/>
      <c r="V783" s="1"/>
    </row>
    <row r="784" spans="14:22" ht="15.75" customHeight="1">
      <c r="N784" s="1"/>
      <c r="O784" s="1"/>
      <c r="P784" s="1"/>
      <c r="Q784" s="1"/>
      <c r="R784" s="1"/>
      <c r="S784" s="1"/>
      <c r="T784" s="1"/>
      <c r="U784" s="1"/>
      <c r="V784" s="1"/>
    </row>
    <row r="785" spans="14:22" ht="15.75" customHeight="1">
      <c r="N785" s="1"/>
      <c r="O785" s="1"/>
      <c r="P785" s="1"/>
      <c r="Q785" s="1"/>
      <c r="R785" s="1"/>
      <c r="S785" s="1"/>
      <c r="T785" s="1"/>
      <c r="U785" s="1"/>
      <c r="V785" s="1"/>
    </row>
    <row r="786" spans="14:22" ht="15.75" customHeight="1">
      <c r="N786" s="1"/>
      <c r="O786" s="1"/>
      <c r="P786" s="1"/>
      <c r="Q786" s="1"/>
      <c r="R786" s="1"/>
      <c r="S786" s="1"/>
      <c r="T786" s="1"/>
      <c r="U786" s="1"/>
      <c r="V786" s="1"/>
    </row>
    <row r="787" spans="14:22" ht="15.75" customHeight="1">
      <c r="N787" s="1"/>
      <c r="O787" s="1"/>
      <c r="P787" s="1"/>
      <c r="Q787" s="1"/>
      <c r="R787" s="1"/>
      <c r="S787" s="1"/>
      <c r="T787" s="1"/>
      <c r="U787" s="1"/>
      <c r="V787" s="1"/>
    </row>
    <row r="788" spans="14:22" ht="15.75" customHeight="1">
      <c r="N788" s="1"/>
      <c r="O788" s="1"/>
      <c r="P788" s="1"/>
      <c r="Q788" s="1"/>
      <c r="R788" s="1"/>
      <c r="S788" s="1"/>
      <c r="T788" s="1"/>
      <c r="U788" s="1"/>
      <c r="V788" s="1"/>
    </row>
    <row r="789" spans="14:22" ht="15.75" customHeight="1">
      <c r="N789" s="1"/>
      <c r="O789" s="1"/>
      <c r="P789" s="1"/>
      <c r="Q789" s="1"/>
      <c r="R789" s="1"/>
      <c r="S789" s="1"/>
      <c r="T789" s="1"/>
      <c r="U789" s="1"/>
      <c r="V789" s="1"/>
    </row>
    <row r="790" spans="14:22" ht="15.75" customHeight="1">
      <c r="N790" s="1"/>
      <c r="O790" s="1"/>
      <c r="P790" s="1"/>
      <c r="Q790" s="1"/>
      <c r="R790" s="1"/>
      <c r="S790" s="1"/>
      <c r="T790" s="1"/>
      <c r="U790" s="1"/>
      <c r="V790" s="1"/>
    </row>
    <row r="791" spans="14:22" ht="15.75" customHeight="1">
      <c r="N791" s="1"/>
      <c r="O791" s="1"/>
      <c r="P791" s="1"/>
      <c r="Q791" s="1"/>
      <c r="R791" s="1"/>
      <c r="S791" s="1"/>
      <c r="T791" s="1"/>
      <c r="U791" s="1"/>
      <c r="V791" s="1"/>
    </row>
    <row r="792" spans="14:22" ht="15.75" customHeight="1">
      <c r="N792" s="1"/>
      <c r="O792" s="1"/>
      <c r="P792" s="1"/>
      <c r="Q792" s="1"/>
      <c r="R792" s="1"/>
      <c r="S792" s="1"/>
      <c r="T792" s="1"/>
      <c r="U792" s="1"/>
      <c r="V792" s="1"/>
    </row>
    <row r="793" spans="14:22" ht="15.75" customHeight="1">
      <c r="N793" s="1"/>
      <c r="O793" s="1"/>
      <c r="P793" s="1"/>
      <c r="Q793" s="1"/>
      <c r="R793" s="1"/>
      <c r="S793" s="1"/>
      <c r="T793" s="1"/>
      <c r="U793" s="1"/>
      <c r="V793" s="1"/>
    </row>
    <row r="794" spans="14:22" ht="15.75" customHeight="1">
      <c r="N794" s="1"/>
      <c r="O794" s="1"/>
      <c r="P794" s="1"/>
      <c r="Q794" s="1"/>
      <c r="R794" s="1"/>
      <c r="S794" s="1"/>
      <c r="T794" s="1"/>
      <c r="U794" s="1"/>
      <c r="V794" s="1"/>
    </row>
    <row r="795" spans="14:22" ht="15.75" customHeight="1">
      <c r="N795" s="1"/>
      <c r="O795" s="1"/>
      <c r="P795" s="1"/>
      <c r="Q795" s="1"/>
      <c r="R795" s="1"/>
      <c r="S795" s="1"/>
      <c r="T795" s="1"/>
      <c r="U795" s="1"/>
      <c r="V795" s="1"/>
    </row>
    <row r="796" spans="14:22" ht="15.75" customHeight="1">
      <c r="N796" s="1"/>
      <c r="O796" s="1"/>
      <c r="P796" s="1"/>
      <c r="Q796" s="1"/>
      <c r="R796" s="1"/>
      <c r="S796" s="1"/>
      <c r="T796" s="1"/>
      <c r="U796" s="1"/>
      <c r="V796" s="1"/>
    </row>
    <row r="797" spans="14:22" ht="15.75" customHeight="1">
      <c r="N797" s="1"/>
      <c r="O797" s="1"/>
      <c r="P797" s="1"/>
      <c r="Q797" s="1"/>
      <c r="R797" s="1"/>
      <c r="S797" s="1"/>
      <c r="T797" s="1"/>
      <c r="U797" s="1"/>
      <c r="V797" s="1"/>
    </row>
    <row r="798" spans="14:22" ht="15.75" customHeight="1">
      <c r="N798" s="1"/>
      <c r="O798" s="1"/>
      <c r="P798" s="1"/>
      <c r="Q798" s="1"/>
      <c r="R798" s="1"/>
      <c r="S798" s="1"/>
      <c r="T798" s="1"/>
      <c r="U798" s="1"/>
      <c r="V798" s="1"/>
    </row>
    <row r="799" spans="14:22" ht="15.75" customHeight="1">
      <c r="N799" s="1"/>
      <c r="O799" s="1"/>
      <c r="P799" s="1"/>
      <c r="Q799" s="1"/>
      <c r="R799" s="1"/>
      <c r="S799" s="1"/>
      <c r="T799" s="1"/>
      <c r="U799" s="1"/>
      <c r="V799" s="1"/>
    </row>
    <row r="800" spans="14:22" ht="15.75" customHeight="1">
      <c r="N800" s="1"/>
      <c r="O800" s="1"/>
      <c r="P800" s="1"/>
      <c r="Q800" s="1"/>
      <c r="R800" s="1"/>
      <c r="S800" s="1"/>
      <c r="T800" s="1"/>
      <c r="U800" s="1"/>
      <c r="V800" s="1"/>
    </row>
    <row r="801" spans="14:22" ht="15.75" customHeight="1">
      <c r="N801" s="1"/>
      <c r="O801" s="1"/>
      <c r="P801" s="1"/>
      <c r="Q801" s="1"/>
      <c r="R801" s="1"/>
      <c r="S801" s="1"/>
      <c r="T801" s="1"/>
      <c r="U801" s="1"/>
      <c r="V801" s="1"/>
    </row>
    <row r="802" spans="14:22" ht="15.75" customHeight="1">
      <c r="N802" s="1"/>
      <c r="O802" s="1"/>
      <c r="P802" s="1"/>
      <c r="Q802" s="1"/>
      <c r="R802" s="1"/>
      <c r="S802" s="1"/>
      <c r="T802" s="1"/>
      <c r="U802" s="1"/>
      <c r="V802" s="1"/>
    </row>
    <row r="803" spans="14:22" ht="15.75" customHeight="1">
      <c r="N803" s="1"/>
      <c r="O803" s="1"/>
      <c r="P803" s="1"/>
      <c r="Q803" s="1"/>
      <c r="R803" s="1"/>
      <c r="S803" s="1"/>
      <c r="T803" s="1"/>
      <c r="U803" s="1"/>
      <c r="V803" s="1"/>
    </row>
    <row r="804" spans="14:22" ht="15.75" customHeight="1">
      <c r="N804" s="1"/>
      <c r="O804" s="1"/>
      <c r="P804" s="1"/>
      <c r="Q804" s="1"/>
      <c r="R804" s="1"/>
      <c r="S804" s="1"/>
      <c r="T804" s="1"/>
      <c r="U804" s="1"/>
      <c r="V804" s="1"/>
    </row>
    <row r="805" spans="14:22" ht="15.75" customHeight="1">
      <c r="N805" s="1"/>
      <c r="O805" s="1"/>
      <c r="P805" s="1"/>
      <c r="Q805" s="1"/>
      <c r="R805" s="1"/>
      <c r="S805" s="1"/>
      <c r="T805" s="1"/>
      <c r="U805" s="1"/>
      <c r="V805" s="1"/>
    </row>
    <row r="806" spans="14:22" ht="15.75" customHeight="1">
      <c r="N806" s="1"/>
      <c r="O806" s="1"/>
      <c r="P806" s="1"/>
      <c r="Q806" s="1"/>
      <c r="R806" s="1"/>
      <c r="S806" s="1"/>
      <c r="T806" s="1"/>
      <c r="U806" s="1"/>
      <c r="V806" s="1"/>
    </row>
    <row r="807" spans="14:22" ht="15.75" customHeight="1">
      <c r="N807" s="1"/>
      <c r="O807" s="1"/>
      <c r="P807" s="1"/>
      <c r="Q807" s="1"/>
      <c r="R807" s="1"/>
      <c r="S807" s="1"/>
      <c r="T807" s="1"/>
      <c r="U807" s="1"/>
      <c r="V807" s="1"/>
    </row>
    <row r="808" spans="14:22" ht="15.75" customHeight="1">
      <c r="N808" s="1"/>
      <c r="O808" s="1"/>
      <c r="P808" s="1"/>
      <c r="Q808" s="1"/>
      <c r="R808" s="1"/>
      <c r="S808" s="1"/>
      <c r="T808" s="1"/>
      <c r="U808" s="1"/>
      <c r="V808" s="1"/>
    </row>
    <row r="809" spans="14:22" ht="15.75" customHeight="1">
      <c r="N809" s="1"/>
      <c r="O809" s="1"/>
      <c r="P809" s="1"/>
      <c r="Q809" s="1"/>
      <c r="R809" s="1"/>
      <c r="S809" s="1"/>
      <c r="T809" s="1"/>
      <c r="U809" s="1"/>
      <c r="V809" s="1"/>
    </row>
    <row r="810" spans="14:22" ht="15.75" customHeight="1">
      <c r="N810" s="1"/>
      <c r="O810" s="1"/>
      <c r="P810" s="1"/>
      <c r="Q810" s="1"/>
      <c r="R810" s="1"/>
      <c r="S810" s="1"/>
      <c r="T810" s="1"/>
      <c r="U810" s="1"/>
      <c r="V810" s="1"/>
    </row>
    <row r="811" spans="14:22" ht="15.75" customHeight="1">
      <c r="N811" s="1"/>
      <c r="O811" s="1"/>
      <c r="P811" s="1"/>
      <c r="Q811" s="1"/>
      <c r="R811" s="1"/>
      <c r="S811" s="1"/>
      <c r="T811" s="1"/>
      <c r="U811" s="1"/>
      <c r="V811" s="1"/>
    </row>
    <row r="812" spans="14:22" ht="15.75" customHeight="1">
      <c r="N812" s="1"/>
      <c r="O812" s="1"/>
      <c r="P812" s="1"/>
      <c r="Q812" s="1"/>
      <c r="R812" s="1"/>
      <c r="S812" s="1"/>
      <c r="T812" s="1"/>
      <c r="U812" s="1"/>
      <c r="V812" s="1"/>
    </row>
    <row r="813" spans="14:22" ht="15.75" customHeight="1">
      <c r="N813" s="1"/>
      <c r="O813" s="1"/>
      <c r="P813" s="1"/>
      <c r="Q813" s="1"/>
      <c r="R813" s="1"/>
      <c r="S813" s="1"/>
      <c r="T813" s="1"/>
      <c r="U813" s="1"/>
      <c r="V813" s="1"/>
    </row>
    <row r="814" spans="14:22" ht="15.75" customHeight="1">
      <c r="N814" s="1"/>
      <c r="O814" s="1"/>
      <c r="P814" s="1"/>
      <c r="Q814" s="1"/>
      <c r="R814" s="1"/>
      <c r="S814" s="1"/>
      <c r="T814" s="1"/>
      <c r="U814" s="1"/>
      <c r="V814" s="1"/>
    </row>
    <row r="815" spans="14:22" ht="15.75" customHeight="1">
      <c r="N815" s="1"/>
      <c r="O815" s="1"/>
      <c r="P815" s="1"/>
      <c r="Q815" s="1"/>
      <c r="R815" s="1"/>
      <c r="S815" s="1"/>
      <c r="T815" s="1"/>
      <c r="U815" s="1"/>
      <c r="V815" s="1"/>
    </row>
    <row r="816" spans="14:22" ht="15.75" customHeight="1">
      <c r="N816" s="1"/>
      <c r="O816" s="1"/>
      <c r="P816" s="1"/>
      <c r="Q816" s="1"/>
      <c r="R816" s="1"/>
      <c r="S816" s="1"/>
      <c r="T816" s="1"/>
      <c r="U816" s="1"/>
      <c r="V816" s="1"/>
    </row>
    <row r="817" spans="14:22" ht="15.75" customHeight="1">
      <c r="N817" s="1"/>
      <c r="O817" s="1"/>
      <c r="P817" s="1"/>
      <c r="Q817" s="1"/>
      <c r="R817" s="1"/>
      <c r="S817" s="1"/>
      <c r="T817" s="1"/>
      <c r="U817" s="1"/>
      <c r="V817" s="1"/>
    </row>
    <row r="818" spans="14:22" ht="15.75" customHeight="1">
      <c r="N818" s="1"/>
      <c r="O818" s="1"/>
      <c r="P818" s="1"/>
      <c r="Q818" s="1"/>
      <c r="R818" s="1"/>
      <c r="S818" s="1"/>
      <c r="T818" s="1"/>
      <c r="U818" s="1"/>
      <c r="V818" s="1"/>
    </row>
    <row r="819" spans="14:22" ht="15.75" customHeight="1">
      <c r="N819" s="1"/>
      <c r="O819" s="1"/>
      <c r="P819" s="1"/>
      <c r="Q819" s="1"/>
      <c r="R819" s="1"/>
      <c r="S819" s="1"/>
      <c r="T819" s="1"/>
      <c r="U819" s="1"/>
      <c r="V819" s="1"/>
    </row>
    <row r="820" spans="14:22" ht="15.75" customHeight="1">
      <c r="N820" s="1"/>
      <c r="O820" s="1"/>
      <c r="P820" s="1"/>
      <c r="Q820" s="1"/>
      <c r="R820" s="1"/>
      <c r="S820" s="1"/>
      <c r="T820" s="1"/>
      <c r="U820" s="1"/>
      <c r="V820" s="1"/>
    </row>
    <row r="821" spans="14:22" ht="15.75" customHeight="1">
      <c r="N821" s="1"/>
      <c r="O821" s="1"/>
      <c r="P821" s="1"/>
      <c r="Q821" s="1"/>
      <c r="R821" s="1"/>
      <c r="S821" s="1"/>
      <c r="T821" s="1"/>
      <c r="U821" s="1"/>
      <c r="V821" s="1"/>
    </row>
    <row r="822" spans="14:22" ht="15.75" customHeight="1">
      <c r="N822" s="1"/>
      <c r="O822" s="1"/>
      <c r="P822" s="1"/>
      <c r="Q822" s="1"/>
      <c r="R822" s="1"/>
      <c r="S822" s="1"/>
      <c r="T822" s="1"/>
      <c r="U822" s="1"/>
      <c r="V822" s="1"/>
    </row>
    <row r="823" spans="14:22" ht="15.75" customHeight="1">
      <c r="N823" s="1"/>
      <c r="O823" s="1"/>
      <c r="P823" s="1"/>
      <c r="Q823" s="1"/>
      <c r="R823" s="1"/>
      <c r="S823" s="1"/>
      <c r="T823" s="1"/>
      <c r="U823" s="1"/>
      <c r="V823" s="1"/>
    </row>
    <row r="824" spans="14:22" ht="15.75" customHeight="1">
      <c r="N824" s="1"/>
      <c r="O824" s="1"/>
      <c r="P824" s="1"/>
      <c r="Q824" s="1"/>
      <c r="R824" s="1"/>
      <c r="S824" s="1"/>
      <c r="T824" s="1"/>
      <c r="U824" s="1"/>
      <c r="V824" s="1"/>
    </row>
    <row r="825" spans="14:22" ht="15.75" customHeight="1">
      <c r="N825" s="1"/>
      <c r="O825" s="1"/>
      <c r="P825" s="1"/>
      <c r="Q825" s="1"/>
      <c r="R825" s="1"/>
      <c r="S825" s="1"/>
      <c r="T825" s="1"/>
      <c r="U825" s="1"/>
      <c r="V825" s="1"/>
    </row>
    <row r="826" spans="14:22" ht="15.75" customHeight="1">
      <c r="N826" s="1"/>
      <c r="O826" s="1"/>
      <c r="P826" s="1"/>
      <c r="Q826" s="1"/>
      <c r="R826" s="1"/>
      <c r="S826" s="1"/>
      <c r="T826" s="1"/>
      <c r="U826" s="1"/>
      <c r="V826" s="1"/>
    </row>
    <row r="827" spans="14:22" ht="15.75" customHeight="1">
      <c r="N827" s="1"/>
      <c r="O827" s="1"/>
      <c r="P827" s="1"/>
      <c r="Q827" s="1"/>
      <c r="R827" s="1"/>
      <c r="S827" s="1"/>
      <c r="T827" s="1"/>
      <c r="U827" s="1"/>
      <c r="V827" s="1"/>
    </row>
    <row r="828" spans="14:22" ht="15.75" customHeight="1">
      <c r="N828" s="1"/>
      <c r="O828" s="1"/>
      <c r="P828" s="1"/>
      <c r="Q828" s="1"/>
      <c r="R828" s="1"/>
      <c r="S828" s="1"/>
      <c r="T828" s="1"/>
      <c r="U828" s="1"/>
      <c r="V828" s="1"/>
    </row>
    <row r="829" spans="14:22" ht="15.75" customHeight="1">
      <c r="N829" s="1"/>
      <c r="O829" s="1"/>
      <c r="P829" s="1"/>
      <c r="Q829" s="1"/>
      <c r="R829" s="1"/>
      <c r="S829" s="1"/>
      <c r="T829" s="1"/>
      <c r="U829" s="1"/>
      <c r="V829" s="1"/>
    </row>
    <row r="830" spans="14:22" ht="15.75" customHeight="1">
      <c r="N830" s="1"/>
      <c r="O830" s="1"/>
      <c r="P830" s="1"/>
      <c r="Q830" s="1"/>
      <c r="R830" s="1"/>
      <c r="S830" s="1"/>
      <c r="T830" s="1"/>
      <c r="U830" s="1"/>
      <c r="V830" s="1"/>
    </row>
    <row r="831" spans="14:22" ht="15.75" customHeight="1">
      <c r="N831" s="1"/>
      <c r="O831" s="1"/>
      <c r="P831" s="1"/>
      <c r="Q831" s="1"/>
      <c r="R831" s="1"/>
      <c r="S831" s="1"/>
      <c r="T831" s="1"/>
      <c r="U831" s="1"/>
      <c r="V831" s="1"/>
    </row>
    <row r="832" spans="14:22" ht="15.75" customHeight="1">
      <c r="N832" s="1"/>
      <c r="O832" s="1"/>
      <c r="P832" s="1"/>
      <c r="Q832" s="1"/>
      <c r="R832" s="1"/>
      <c r="S832" s="1"/>
      <c r="T832" s="1"/>
      <c r="U832" s="1"/>
      <c r="V832" s="1"/>
    </row>
    <row r="833" spans="14:22" ht="15.75" customHeight="1">
      <c r="N833" s="1"/>
      <c r="O833" s="1"/>
      <c r="P833" s="1"/>
      <c r="Q833" s="1"/>
      <c r="R833" s="1"/>
      <c r="S833" s="1"/>
      <c r="T833" s="1"/>
      <c r="U833" s="1"/>
      <c r="V833" s="1"/>
    </row>
    <row r="834" spans="14:22" ht="15.75" customHeight="1">
      <c r="N834" s="1"/>
      <c r="O834" s="1"/>
      <c r="P834" s="1"/>
      <c r="Q834" s="1"/>
      <c r="R834" s="1"/>
      <c r="S834" s="1"/>
      <c r="T834" s="1"/>
      <c r="U834" s="1"/>
      <c r="V834" s="1"/>
    </row>
    <row r="835" spans="14:22" ht="15.75" customHeight="1">
      <c r="N835" s="1"/>
      <c r="O835" s="1"/>
      <c r="P835" s="1"/>
      <c r="Q835" s="1"/>
      <c r="R835" s="1"/>
      <c r="S835" s="1"/>
      <c r="T835" s="1"/>
      <c r="U835" s="1"/>
      <c r="V835" s="1"/>
    </row>
    <row r="836" spans="14:22" ht="15.75" customHeight="1">
      <c r="N836" s="1"/>
      <c r="O836" s="1"/>
      <c r="P836" s="1"/>
      <c r="Q836" s="1"/>
      <c r="R836" s="1"/>
      <c r="S836" s="1"/>
      <c r="T836" s="1"/>
      <c r="U836" s="1"/>
      <c r="V836" s="1"/>
    </row>
    <row r="837" spans="14:22" ht="15.75" customHeight="1">
      <c r="N837" s="1"/>
      <c r="O837" s="1"/>
      <c r="P837" s="1"/>
      <c r="Q837" s="1"/>
      <c r="R837" s="1"/>
      <c r="S837" s="1"/>
      <c r="T837" s="1"/>
      <c r="U837" s="1"/>
      <c r="V837" s="1"/>
    </row>
    <row r="838" spans="14:22" ht="15.75" customHeight="1">
      <c r="N838" s="1"/>
      <c r="O838" s="1"/>
      <c r="P838" s="1"/>
      <c r="Q838" s="1"/>
      <c r="R838" s="1"/>
      <c r="S838" s="1"/>
      <c r="T838" s="1"/>
      <c r="U838" s="1"/>
      <c r="V838" s="1"/>
    </row>
    <row r="839" spans="14:22" ht="15.75" customHeight="1">
      <c r="N839" s="1"/>
      <c r="O839" s="1"/>
      <c r="P839" s="1"/>
      <c r="Q839" s="1"/>
      <c r="R839" s="1"/>
      <c r="S839" s="1"/>
      <c r="T839" s="1"/>
      <c r="U839" s="1"/>
      <c r="V839" s="1"/>
    </row>
    <row r="840" spans="14:22" ht="15.75" customHeight="1">
      <c r="N840" s="1"/>
      <c r="O840" s="1"/>
      <c r="P840" s="1"/>
      <c r="Q840" s="1"/>
      <c r="R840" s="1"/>
      <c r="S840" s="1"/>
      <c r="T840" s="1"/>
      <c r="U840" s="1"/>
      <c r="V840" s="1"/>
    </row>
    <row r="841" spans="14:22" ht="15.75" customHeight="1">
      <c r="N841" s="1"/>
      <c r="O841" s="1"/>
      <c r="P841" s="1"/>
      <c r="Q841" s="1"/>
      <c r="R841" s="1"/>
      <c r="S841" s="1"/>
      <c r="T841" s="1"/>
      <c r="U841" s="1"/>
      <c r="V841" s="1"/>
    </row>
    <row r="842" spans="14:22" ht="15.75" customHeight="1">
      <c r="N842" s="1"/>
      <c r="O842" s="1"/>
      <c r="P842" s="1"/>
      <c r="Q842" s="1"/>
      <c r="R842" s="1"/>
      <c r="S842" s="1"/>
      <c r="T842" s="1"/>
      <c r="U842" s="1"/>
      <c r="V842" s="1"/>
    </row>
    <row r="843" spans="14:22" ht="15.75" customHeight="1">
      <c r="N843" s="1"/>
      <c r="O843" s="1"/>
      <c r="P843" s="1"/>
      <c r="Q843" s="1"/>
      <c r="R843" s="1"/>
      <c r="S843" s="1"/>
      <c r="T843" s="1"/>
      <c r="U843" s="1"/>
      <c r="V843" s="1"/>
    </row>
    <row r="844" spans="14:22" ht="15.75" customHeight="1">
      <c r="N844" s="1"/>
      <c r="O844" s="1"/>
      <c r="P844" s="1"/>
      <c r="Q844" s="1"/>
      <c r="R844" s="1"/>
      <c r="S844" s="1"/>
      <c r="T844" s="1"/>
      <c r="U844" s="1"/>
      <c r="V844" s="1"/>
    </row>
    <row r="845" spans="14:22" ht="15.75" customHeight="1">
      <c r="N845" s="1"/>
      <c r="O845" s="1"/>
      <c r="P845" s="1"/>
      <c r="Q845" s="1"/>
      <c r="R845" s="1"/>
      <c r="S845" s="1"/>
      <c r="T845" s="1"/>
      <c r="U845" s="1"/>
      <c r="V845" s="1"/>
    </row>
    <row r="846" spans="14:22" ht="15.75" customHeight="1">
      <c r="N846" s="1"/>
      <c r="O846" s="1"/>
      <c r="P846" s="1"/>
      <c r="Q846" s="1"/>
      <c r="R846" s="1"/>
      <c r="S846" s="1"/>
      <c r="T846" s="1"/>
      <c r="U846" s="1"/>
      <c r="V846" s="1"/>
    </row>
    <row r="847" spans="14:22" ht="15.75" customHeight="1">
      <c r="N847" s="1"/>
      <c r="O847" s="1"/>
      <c r="P847" s="1"/>
      <c r="Q847" s="1"/>
      <c r="R847" s="1"/>
      <c r="S847" s="1"/>
      <c r="T847" s="1"/>
      <c r="U847" s="1"/>
      <c r="V847" s="1"/>
    </row>
    <row r="848" spans="14:22" ht="15.75" customHeight="1">
      <c r="N848" s="1"/>
      <c r="O848" s="1"/>
      <c r="P848" s="1"/>
      <c r="Q848" s="1"/>
      <c r="R848" s="1"/>
      <c r="S848" s="1"/>
      <c r="T848" s="1"/>
      <c r="U848" s="1"/>
      <c r="V848" s="1"/>
    </row>
    <row r="849" spans="14:22" ht="15.75" customHeight="1">
      <c r="N849" s="1"/>
      <c r="O849" s="1"/>
      <c r="P849" s="1"/>
      <c r="Q849" s="1"/>
      <c r="R849" s="1"/>
      <c r="S849" s="1"/>
      <c r="T849" s="1"/>
      <c r="U849" s="1"/>
      <c r="V849" s="1"/>
    </row>
    <row r="850" spans="14:22" ht="15.75" customHeight="1">
      <c r="N850" s="1"/>
      <c r="O850" s="1"/>
      <c r="P850" s="1"/>
      <c r="Q850" s="1"/>
      <c r="R850" s="1"/>
      <c r="S850" s="1"/>
      <c r="T850" s="1"/>
      <c r="U850" s="1"/>
      <c r="V850" s="1"/>
    </row>
    <row r="851" spans="14:22" ht="15.75" customHeight="1">
      <c r="N851" s="1"/>
      <c r="O851" s="1"/>
      <c r="P851" s="1"/>
      <c r="Q851" s="1"/>
      <c r="R851" s="1"/>
      <c r="S851" s="1"/>
      <c r="T851" s="1"/>
      <c r="U851" s="1"/>
      <c r="V851" s="1"/>
    </row>
    <row r="852" spans="14:22" ht="15.75" customHeight="1">
      <c r="N852" s="1"/>
      <c r="O852" s="1"/>
      <c r="P852" s="1"/>
      <c r="Q852" s="1"/>
      <c r="R852" s="1"/>
      <c r="S852" s="1"/>
      <c r="T852" s="1"/>
      <c r="U852" s="1"/>
      <c r="V852" s="1"/>
    </row>
    <row r="853" spans="14:22" ht="15.75" customHeight="1">
      <c r="N853" s="1"/>
      <c r="O853" s="1"/>
      <c r="P853" s="1"/>
      <c r="Q853" s="1"/>
      <c r="R853" s="1"/>
      <c r="S853" s="1"/>
      <c r="T853" s="1"/>
      <c r="U853" s="1"/>
      <c r="V853" s="1"/>
    </row>
    <row r="854" spans="14:22" ht="15.75" customHeight="1">
      <c r="N854" s="1"/>
      <c r="O854" s="1"/>
      <c r="P854" s="1"/>
      <c r="Q854" s="1"/>
      <c r="R854" s="1"/>
      <c r="S854" s="1"/>
      <c r="T854" s="1"/>
      <c r="U854" s="1"/>
      <c r="V854" s="1"/>
    </row>
    <row r="855" spans="14:22" ht="15.75" customHeight="1">
      <c r="N855" s="1"/>
      <c r="O855" s="1"/>
      <c r="P855" s="1"/>
      <c r="Q855" s="1"/>
      <c r="R855" s="1"/>
      <c r="S855" s="1"/>
      <c r="T855" s="1"/>
      <c r="U855" s="1"/>
      <c r="V855" s="1"/>
    </row>
    <row r="856" spans="14:22" ht="15.75" customHeight="1">
      <c r="N856" s="1"/>
      <c r="O856" s="1"/>
      <c r="P856" s="1"/>
      <c r="Q856" s="1"/>
      <c r="R856" s="1"/>
      <c r="S856" s="1"/>
      <c r="T856" s="1"/>
      <c r="U856" s="1"/>
      <c r="V856" s="1"/>
    </row>
    <row r="857" spans="14:22" ht="15.75" customHeight="1">
      <c r="N857" s="1"/>
      <c r="O857" s="1"/>
      <c r="P857" s="1"/>
      <c r="Q857" s="1"/>
      <c r="R857" s="1"/>
      <c r="S857" s="1"/>
      <c r="T857" s="1"/>
      <c r="U857" s="1"/>
      <c r="V857" s="1"/>
    </row>
    <row r="858" spans="14:22" ht="15.75" customHeight="1">
      <c r="N858" s="1"/>
      <c r="O858" s="1"/>
      <c r="P858" s="1"/>
      <c r="Q858" s="1"/>
      <c r="R858" s="1"/>
      <c r="S858" s="1"/>
      <c r="T858" s="1"/>
      <c r="U858" s="1"/>
      <c r="V858" s="1"/>
    </row>
    <row r="859" spans="14:22" ht="15.75" customHeight="1">
      <c r="N859" s="1"/>
      <c r="O859" s="1"/>
      <c r="P859" s="1"/>
      <c r="Q859" s="1"/>
      <c r="R859" s="1"/>
      <c r="S859" s="1"/>
      <c r="T859" s="1"/>
      <c r="U859" s="1"/>
      <c r="V859" s="1"/>
    </row>
    <row r="860" spans="14:22" ht="15.75" customHeight="1">
      <c r="N860" s="1"/>
      <c r="O860" s="1"/>
      <c r="P860" s="1"/>
      <c r="Q860" s="1"/>
      <c r="R860" s="1"/>
      <c r="S860" s="1"/>
      <c r="T860" s="1"/>
      <c r="U860" s="1"/>
      <c r="V860" s="1"/>
    </row>
    <row r="861" spans="14:22" ht="15.75" customHeight="1">
      <c r="N861" s="1"/>
      <c r="O861" s="1"/>
      <c r="P861" s="1"/>
      <c r="Q861" s="1"/>
      <c r="R861" s="1"/>
      <c r="S861" s="1"/>
      <c r="T861" s="1"/>
      <c r="U861" s="1"/>
      <c r="V861" s="1"/>
    </row>
    <row r="862" spans="14:22" ht="15.75" customHeight="1">
      <c r="N862" s="1"/>
      <c r="O862" s="1"/>
      <c r="P862" s="1"/>
      <c r="Q862" s="1"/>
      <c r="R862" s="1"/>
      <c r="S862" s="1"/>
      <c r="T862" s="1"/>
      <c r="U862" s="1"/>
      <c r="V862" s="1"/>
    </row>
    <row r="863" spans="14:22" ht="15.75" customHeight="1">
      <c r="N863" s="1"/>
      <c r="O863" s="1"/>
      <c r="P863" s="1"/>
      <c r="Q863" s="1"/>
      <c r="R863" s="1"/>
      <c r="S863" s="1"/>
      <c r="T863" s="1"/>
      <c r="U863" s="1"/>
      <c r="V863" s="1"/>
    </row>
    <row r="864" spans="14:22" ht="15.75" customHeight="1">
      <c r="N864" s="1"/>
      <c r="O864" s="1"/>
      <c r="P864" s="1"/>
      <c r="Q864" s="1"/>
      <c r="R864" s="1"/>
      <c r="S864" s="1"/>
      <c r="T864" s="1"/>
      <c r="U864" s="1"/>
      <c r="V864" s="1"/>
    </row>
    <row r="865" spans="14:22" ht="15.75" customHeight="1">
      <c r="N865" s="1"/>
      <c r="O865" s="1"/>
      <c r="P865" s="1"/>
      <c r="Q865" s="1"/>
      <c r="R865" s="1"/>
      <c r="S865" s="1"/>
      <c r="T865" s="1"/>
      <c r="U865" s="1"/>
      <c r="V865" s="1"/>
    </row>
    <row r="866" spans="14:22" ht="15.75" customHeight="1">
      <c r="N866" s="1"/>
      <c r="O866" s="1"/>
      <c r="P866" s="1"/>
      <c r="Q866" s="1"/>
      <c r="R866" s="1"/>
      <c r="S866" s="1"/>
      <c r="T866" s="1"/>
      <c r="U866" s="1"/>
      <c r="V866" s="1"/>
    </row>
    <row r="867" spans="14:22" ht="15.75" customHeight="1">
      <c r="N867" s="1"/>
      <c r="O867" s="1"/>
      <c r="P867" s="1"/>
      <c r="Q867" s="1"/>
      <c r="R867" s="1"/>
      <c r="S867" s="1"/>
      <c r="T867" s="1"/>
      <c r="U867" s="1"/>
      <c r="V867" s="1"/>
    </row>
    <row r="868" spans="14:22" ht="15.75" customHeight="1">
      <c r="N868" s="1"/>
      <c r="O868" s="1"/>
      <c r="P868" s="1"/>
      <c r="Q868" s="1"/>
      <c r="R868" s="1"/>
      <c r="S868" s="1"/>
      <c r="T868" s="1"/>
      <c r="U868" s="1"/>
      <c r="V868" s="1"/>
    </row>
    <row r="869" spans="14:22" ht="15.75" customHeight="1">
      <c r="N869" s="1"/>
      <c r="O869" s="1"/>
      <c r="P869" s="1"/>
      <c r="Q869" s="1"/>
      <c r="R869" s="1"/>
      <c r="S869" s="1"/>
      <c r="T869" s="1"/>
      <c r="U869" s="1"/>
      <c r="V869" s="1"/>
    </row>
    <row r="870" spans="14:22" ht="15.75" customHeight="1">
      <c r="N870" s="1"/>
      <c r="O870" s="1"/>
      <c r="P870" s="1"/>
      <c r="Q870" s="1"/>
      <c r="R870" s="1"/>
      <c r="S870" s="1"/>
      <c r="T870" s="1"/>
      <c r="U870" s="1"/>
      <c r="V870" s="1"/>
    </row>
    <row r="871" spans="14:22" ht="15.75" customHeight="1">
      <c r="N871" s="1"/>
      <c r="O871" s="1"/>
      <c r="P871" s="1"/>
      <c r="Q871" s="1"/>
      <c r="R871" s="1"/>
      <c r="S871" s="1"/>
      <c r="T871" s="1"/>
      <c r="U871" s="1"/>
      <c r="V871" s="1"/>
    </row>
    <row r="872" spans="14:22" ht="15.75" customHeight="1">
      <c r="N872" s="1"/>
      <c r="O872" s="1"/>
      <c r="P872" s="1"/>
      <c r="Q872" s="1"/>
      <c r="R872" s="1"/>
      <c r="S872" s="1"/>
      <c r="T872" s="1"/>
      <c r="U872" s="1"/>
      <c r="V872" s="1"/>
    </row>
    <row r="873" spans="14:22" ht="15.75" customHeight="1">
      <c r="N873" s="1"/>
      <c r="O873" s="1"/>
      <c r="P873" s="1"/>
      <c r="Q873" s="1"/>
      <c r="R873" s="1"/>
      <c r="S873" s="1"/>
      <c r="T873" s="1"/>
      <c r="U873" s="1"/>
      <c r="V873" s="1"/>
    </row>
    <row r="874" spans="14:22" ht="15.75" customHeight="1">
      <c r="N874" s="1"/>
      <c r="O874" s="1"/>
      <c r="P874" s="1"/>
      <c r="Q874" s="1"/>
      <c r="R874" s="1"/>
      <c r="S874" s="1"/>
      <c r="T874" s="1"/>
      <c r="U874" s="1"/>
      <c r="V874" s="1"/>
    </row>
    <row r="875" spans="14:22" ht="15.75" customHeight="1">
      <c r="N875" s="1"/>
      <c r="O875" s="1"/>
      <c r="P875" s="1"/>
      <c r="Q875" s="1"/>
      <c r="R875" s="1"/>
      <c r="S875" s="1"/>
      <c r="T875" s="1"/>
      <c r="U875" s="1"/>
      <c r="V875" s="1"/>
    </row>
    <row r="876" spans="14:22" ht="15.75" customHeight="1">
      <c r="N876" s="1"/>
      <c r="O876" s="1"/>
      <c r="P876" s="1"/>
      <c r="Q876" s="1"/>
      <c r="R876" s="1"/>
      <c r="S876" s="1"/>
      <c r="T876" s="1"/>
      <c r="U876" s="1"/>
      <c r="V876" s="1"/>
    </row>
    <row r="877" spans="14:22" ht="15.75" customHeight="1">
      <c r="N877" s="1"/>
      <c r="O877" s="1"/>
      <c r="P877" s="1"/>
      <c r="Q877" s="1"/>
      <c r="R877" s="1"/>
      <c r="S877" s="1"/>
      <c r="T877" s="1"/>
      <c r="U877" s="1"/>
      <c r="V877" s="1"/>
    </row>
    <row r="878" spans="14:22" ht="15.75" customHeight="1">
      <c r="N878" s="1"/>
      <c r="O878" s="1"/>
      <c r="P878" s="1"/>
      <c r="Q878" s="1"/>
      <c r="R878" s="1"/>
      <c r="S878" s="1"/>
      <c r="T878" s="1"/>
      <c r="U878" s="1"/>
      <c r="V878" s="1"/>
    </row>
    <row r="879" spans="14:22" ht="15.75" customHeight="1">
      <c r="N879" s="1"/>
      <c r="O879" s="1"/>
      <c r="P879" s="1"/>
      <c r="Q879" s="1"/>
      <c r="R879" s="1"/>
      <c r="S879" s="1"/>
      <c r="T879" s="1"/>
      <c r="U879" s="1"/>
      <c r="V879" s="1"/>
    </row>
    <row r="880" spans="14:22" ht="15.75" customHeight="1">
      <c r="N880" s="1"/>
      <c r="O880" s="1"/>
      <c r="P880" s="1"/>
      <c r="Q880" s="1"/>
      <c r="R880" s="1"/>
      <c r="S880" s="1"/>
      <c r="T880" s="1"/>
      <c r="U880" s="1"/>
      <c r="V880" s="1"/>
    </row>
    <row r="881" spans="14:22" ht="15.75" customHeight="1">
      <c r="N881" s="1"/>
      <c r="O881" s="1"/>
      <c r="P881" s="1"/>
      <c r="Q881" s="1"/>
      <c r="R881" s="1"/>
      <c r="S881" s="1"/>
      <c r="T881" s="1"/>
      <c r="U881" s="1"/>
      <c r="V881" s="1"/>
    </row>
    <row r="882" spans="14:22" ht="15.75" customHeight="1">
      <c r="N882" s="1"/>
      <c r="O882" s="1"/>
      <c r="P882" s="1"/>
      <c r="Q882" s="1"/>
      <c r="R882" s="1"/>
      <c r="S882" s="1"/>
      <c r="T882" s="1"/>
      <c r="U882" s="1"/>
      <c r="V882" s="1"/>
    </row>
    <row r="883" spans="14:22" ht="15.75" customHeight="1">
      <c r="N883" s="1"/>
      <c r="O883" s="1"/>
      <c r="P883" s="1"/>
      <c r="Q883" s="1"/>
      <c r="R883" s="1"/>
      <c r="S883" s="1"/>
      <c r="T883" s="1"/>
      <c r="U883" s="1"/>
      <c r="V883" s="1"/>
    </row>
    <row r="884" spans="14:22" ht="15.75" customHeight="1">
      <c r="N884" s="1"/>
      <c r="O884" s="1"/>
      <c r="P884" s="1"/>
      <c r="Q884" s="1"/>
      <c r="R884" s="1"/>
      <c r="S884" s="1"/>
      <c r="T884" s="1"/>
      <c r="U884" s="1"/>
      <c r="V884" s="1"/>
    </row>
    <row r="885" spans="14:22" ht="15.75" customHeight="1">
      <c r="N885" s="1"/>
      <c r="O885" s="1"/>
      <c r="P885" s="1"/>
      <c r="Q885" s="1"/>
      <c r="R885" s="1"/>
      <c r="S885" s="1"/>
      <c r="T885" s="1"/>
      <c r="U885" s="1"/>
      <c r="V885" s="1"/>
    </row>
    <row r="886" spans="14:22" ht="15.75" customHeight="1">
      <c r="N886" s="1"/>
      <c r="O886" s="1"/>
      <c r="P886" s="1"/>
      <c r="Q886" s="1"/>
      <c r="R886" s="1"/>
      <c r="S886" s="1"/>
      <c r="T886" s="1"/>
      <c r="U886" s="1"/>
      <c r="V886" s="1"/>
    </row>
    <row r="887" spans="14:22" ht="15.75" customHeight="1">
      <c r="N887" s="1"/>
      <c r="O887" s="1"/>
      <c r="P887" s="1"/>
      <c r="Q887" s="1"/>
      <c r="R887" s="1"/>
      <c r="S887" s="1"/>
      <c r="T887" s="1"/>
      <c r="U887" s="1"/>
      <c r="V887" s="1"/>
    </row>
    <row r="888" spans="14:22" ht="15.75" customHeight="1">
      <c r="N888" s="1"/>
      <c r="O888" s="1"/>
      <c r="P888" s="1"/>
      <c r="Q888" s="1"/>
      <c r="R888" s="1"/>
      <c r="S888" s="1"/>
      <c r="T888" s="1"/>
      <c r="U888" s="1"/>
      <c r="V888" s="1"/>
    </row>
    <row r="889" spans="14:22" ht="15.75" customHeight="1">
      <c r="N889" s="1"/>
      <c r="O889" s="1"/>
      <c r="P889" s="1"/>
      <c r="Q889" s="1"/>
      <c r="R889" s="1"/>
      <c r="S889" s="1"/>
      <c r="T889" s="1"/>
      <c r="U889" s="1"/>
      <c r="V889" s="1"/>
    </row>
    <row r="890" spans="14:22" ht="15.75" customHeight="1">
      <c r="N890" s="1"/>
      <c r="O890" s="1"/>
      <c r="P890" s="1"/>
      <c r="Q890" s="1"/>
      <c r="R890" s="1"/>
      <c r="S890" s="1"/>
      <c r="T890" s="1"/>
      <c r="U890" s="1"/>
      <c r="V890" s="1"/>
    </row>
    <row r="891" spans="14:22" ht="15.75" customHeight="1">
      <c r="N891" s="1"/>
      <c r="O891" s="1"/>
      <c r="P891" s="1"/>
      <c r="Q891" s="1"/>
      <c r="R891" s="1"/>
      <c r="S891" s="1"/>
      <c r="T891" s="1"/>
      <c r="U891" s="1"/>
      <c r="V891" s="1"/>
    </row>
    <row r="892" spans="14:22" ht="15.75" customHeight="1">
      <c r="N892" s="1"/>
      <c r="O892" s="1"/>
      <c r="P892" s="1"/>
      <c r="Q892" s="1"/>
      <c r="R892" s="1"/>
      <c r="S892" s="1"/>
      <c r="T892" s="1"/>
      <c r="U892" s="1"/>
      <c r="V892" s="1"/>
    </row>
    <row r="893" spans="14:22" ht="15.75" customHeight="1">
      <c r="N893" s="1"/>
      <c r="O893" s="1"/>
      <c r="P893" s="1"/>
      <c r="Q893" s="1"/>
      <c r="R893" s="1"/>
      <c r="S893" s="1"/>
      <c r="T893" s="1"/>
      <c r="U893" s="1"/>
      <c r="V893" s="1"/>
    </row>
    <row r="894" spans="14:22" ht="15.75" customHeight="1">
      <c r="N894" s="1"/>
      <c r="O894" s="1"/>
      <c r="P894" s="1"/>
      <c r="Q894" s="1"/>
      <c r="R894" s="1"/>
      <c r="S894" s="1"/>
      <c r="T894" s="1"/>
      <c r="U894" s="1"/>
      <c r="V894" s="1"/>
    </row>
    <row r="895" spans="14:22" ht="15.75" customHeight="1">
      <c r="N895" s="1"/>
      <c r="O895" s="1"/>
      <c r="P895" s="1"/>
      <c r="Q895" s="1"/>
      <c r="R895" s="1"/>
      <c r="S895" s="1"/>
      <c r="T895" s="1"/>
      <c r="U895" s="1"/>
      <c r="V895" s="1"/>
    </row>
    <row r="896" spans="14:22" ht="15.75" customHeight="1">
      <c r="N896" s="1"/>
      <c r="O896" s="1"/>
      <c r="P896" s="1"/>
      <c r="Q896" s="1"/>
      <c r="R896" s="1"/>
      <c r="S896" s="1"/>
      <c r="T896" s="1"/>
      <c r="U896" s="1"/>
      <c r="V896" s="1"/>
    </row>
    <row r="897" spans="14:22" ht="15.75" customHeight="1">
      <c r="N897" s="1"/>
      <c r="O897" s="1"/>
      <c r="P897" s="1"/>
      <c r="Q897" s="1"/>
      <c r="R897" s="1"/>
      <c r="S897" s="1"/>
      <c r="T897" s="1"/>
      <c r="U897" s="1"/>
      <c r="V897" s="1"/>
    </row>
    <row r="898" spans="14:22" ht="15.75" customHeight="1">
      <c r="N898" s="1"/>
      <c r="O898" s="1"/>
      <c r="P898" s="1"/>
      <c r="Q898" s="1"/>
      <c r="R898" s="1"/>
      <c r="S898" s="1"/>
      <c r="T898" s="1"/>
      <c r="U898" s="1"/>
      <c r="V898" s="1"/>
    </row>
    <row r="899" spans="14:22" ht="15.75" customHeight="1">
      <c r="N899" s="1"/>
      <c r="O899" s="1"/>
      <c r="P899" s="1"/>
      <c r="Q899" s="1"/>
      <c r="R899" s="1"/>
      <c r="S899" s="1"/>
      <c r="T899" s="1"/>
      <c r="U899" s="1"/>
      <c r="V899" s="1"/>
    </row>
    <row r="900" spans="14:22" ht="15.75" customHeight="1">
      <c r="N900" s="1"/>
      <c r="O900" s="1"/>
      <c r="P900" s="1"/>
      <c r="Q900" s="1"/>
      <c r="R900" s="1"/>
      <c r="S900" s="1"/>
      <c r="T900" s="1"/>
      <c r="U900" s="1"/>
      <c r="V900" s="1"/>
    </row>
    <row r="901" spans="14:22" ht="15.75" customHeight="1">
      <c r="N901" s="1"/>
      <c r="O901" s="1"/>
      <c r="P901" s="1"/>
      <c r="Q901" s="1"/>
      <c r="R901" s="1"/>
      <c r="S901" s="1"/>
      <c r="T901" s="1"/>
      <c r="U901" s="1"/>
      <c r="V901" s="1"/>
    </row>
    <row r="902" spans="14:22" ht="15.75" customHeight="1">
      <c r="N902" s="1"/>
      <c r="O902" s="1"/>
      <c r="P902" s="1"/>
      <c r="Q902" s="1"/>
      <c r="R902" s="1"/>
      <c r="S902" s="1"/>
      <c r="T902" s="1"/>
      <c r="U902" s="1"/>
      <c r="V902" s="1"/>
    </row>
    <row r="903" spans="14:22" ht="15.75" customHeight="1">
      <c r="N903" s="1"/>
      <c r="O903" s="1"/>
      <c r="P903" s="1"/>
      <c r="Q903" s="1"/>
      <c r="R903" s="1"/>
      <c r="S903" s="1"/>
      <c r="T903" s="1"/>
      <c r="U903" s="1"/>
      <c r="V903" s="1"/>
    </row>
    <row r="904" spans="14:22" ht="15.75" customHeight="1">
      <c r="N904" s="1"/>
      <c r="O904" s="1"/>
      <c r="P904" s="1"/>
      <c r="Q904" s="1"/>
      <c r="R904" s="1"/>
      <c r="S904" s="1"/>
      <c r="T904" s="1"/>
      <c r="U904" s="1"/>
      <c r="V904" s="1"/>
    </row>
    <row r="905" spans="14:22" ht="15.75" customHeight="1">
      <c r="N905" s="1"/>
      <c r="O905" s="1"/>
      <c r="P905" s="1"/>
      <c r="Q905" s="1"/>
      <c r="R905" s="1"/>
      <c r="S905" s="1"/>
      <c r="T905" s="1"/>
      <c r="U905" s="1"/>
      <c r="V905" s="1"/>
    </row>
    <row r="906" spans="14:22" ht="15.75" customHeight="1">
      <c r="N906" s="1"/>
      <c r="O906" s="1"/>
      <c r="P906" s="1"/>
      <c r="Q906" s="1"/>
      <c r="R906" s="1"/>
      <c r="S906" s="1"/>
      <c r="T906" s="1"/>
      <c r="U906" s="1"/>
      <c r="V906" s="1"/>
    </row>
    <row r="907" spans="14:22" ht="15.75" customHeight="1">
      <c r="N907" s="1"/>
      <c r="O907" s="1"/>
      <c r="P907" s="1"/>
      <c r="Q907" s="1"/>
      <c r="R907" s="1"/>
      <c r="S907" s="1"/>
      <c r="T907" s="1"/>
      <c r="U907" s="1"/>
      <c r="V907" s="1"/>
    </row>
    <row r="908" spans="14:22" ht="15.75" customHeight="1">
      <c r="N908" s="1"/>
      <c r="O908" s="1"/>
      <c r="P908" s="1"/>
      <c r="Q908" s="1"/>
      <c r="R908" s="1"/>
      <c r="S908" s="1"/>
      <c r="T908" s="1"/>
      <c r="U908" s="1"/>
      <c r="V908" s="1"/>
    </row>
    <row r="909" spans="14:22" ht="15.75" customHeight="1">
      <c r="N909" s="1"/>
      <c r="O909" s="1"/>
      <c r="P909" s="1"/>
      <c r="Q909" s="1"/>
      <c r="R909" s="1"/>
      <c r="S909" s="1"/>
      <c r="T909" s="1"/>
      <c r="U909" s="1"/>
      <c r="V909" s="1"/>
    </row>
    <row r="910" spans="14:22" ht="15.75" customHeight="1">
      <c r="N910" s="1"/>
      <c r="O910" s="1"/>
      <c r="P910" s="1"/>
      <c r="Q910" s="1"/>
      <c r="R910" s="1"/>
      <c r="S910" s="1"/>
      <c r="T910" s="1"/>
      <c r="U910" s="1"/>
      <c r="V910" s="1"/>
    </row>
    <row r="911" spans="14:22" ht="15.75" customHeight="1">
      <c r="N911" s="1"/>
      <c r="O911" s="1"/>
      <c r="P911" s="1"/>
      <c r="Q911" s="1"/>
      <c r="R911" s="1"/>
      <c r="S911" s="1"/>
      <c r="T911" s="1"/>
      <c r="U911" s="1"/>
      <c r="V911" s="1"/>
    </row>
    <row r="912" spans="14:22" ht="15.75" customHeight="1">
      <c r="N912" s="1"/>
      <c r="O912" s="1"/>
      <c r="P912" s="1"/>
      <c r="Q912" s="1"/>
      <c r="R912" s="1"/>
      <c r="S912" s="1"/>
      <c r="T912" s="1"/>
      <c r="U912" s="1"/>
      <c r="V912" s="1"/>
    </row>
    <row r="913" spans="14:22" ht="15.75" customHeight="1">
      <c r="N913" s="1"/>
      <c r="O913" s="1"/>
      <c r="P913" s="1"/>
      <c r="Q913" s="1"/>
      <c r="R913" s="1"/>
      <c r="S913" s="1"/>
      <c r="T913" s="1"/>
      <c r="U913" s="1"/>
      <c r="V913" s="1"/>
    </row>
    <row r="914" spans="14:22" ht="15.75" customHeight="1">
      <c r="N914" s="1"/>
      <c r="O914" s="1"/>
      <c r="P914" s="1"/>
      <c r="Q914" s="1"/>
      <c r="R914" s="1"/>
      <c r="S914" s="1"/>
      <c r="T914" s="1"/>
      <c r="U914" s="1"/>
      <c r="V914" s="1"/>
    </row>
    <row r="915" spans="14:22" ht="15.75" customHeight="1">
      <c r="N915" s="1"/>
      <c r="O915" s="1"/>
      <c r="P915" s="1"/>
      <c r="Q915" s="1"/>
      <c r="R915" s="1"/>
      <c r="S915" s="1"/>
      <c r="T915" s="1"/>
      <c r="U915" s="1"/>
      <c r="V915" s="1"/>
    </row>
    <row r="916" spans="14:22" ht="15.75" customHeight="1">
      <c r="N916" s="1"/>
      <c r="O916" s="1"/>
      <c r="P916" s="1"/>
      <c r="Q916" s="1"/>
      <c r="R916" s="1"/>
      <c r="S916" s="1"/>
      <c r="T916" s="1"/>
      <c r="U916" s="1"/>
      <c r="V916" s="1"/>
    </row>
    <row r="917" spans="14:22" ht="15.75" customHeight="1">
      <c r="N917" s="1"/>
      <c r="O917" s="1"/>
      <c r="P917" s="1"/>
      <c r="Q917" s="1"/>
      <c r="R917" s="1"/>
      <c r="S917" s="1"/>
      <c r="T917" s="1"/>
      <c r="U917" s="1"/>
      <c r="V917" s="1"/>
    </row>
    <row r="918" spans="14:22" ht="15.75" customHeight="1">
      <c r="N918" s="1"/>
      <c r="O918" s="1"/>
      <c r="P918" s="1"/>
      <c r="Q918" s="1"/>
      <c r="R918" s="1"/>
      <c r="S918" s="1"/>
      <c r="T918" s="1"/>
      <c r="U918" s="1"/>
      <c r="V918" s="1"/>
    </row>
    <row r="919" spans="14:22" ht="15.75" customHeight="1">
      <c r="N919" s="1"/>
      <c r="O919" s="1"/>
      <c r="P919" s="1"/>
      <c r="Q919" s="1"/>
      <c r="R919" s="1"/>
      <c r="S919" s="1"/>
      <c r="T919" s="1"/>
      <c r="U919" s="1"/>
      <c r="V919" s="1"/>
    </row>
    <row r="920" spans="14:22" ht="15.75" customHeight="1">
      <c r="N920" s="1"/>
      <c r="O920" s="1"/>
      <c r="P920" s="1"/>
      <c r="Q920" s="1"/>
      <c r="R920" s="1"/>
      <c r="S920" s="1"/>
      <c r="T920" s="1"/>
      <c r="U920" s="1"/>
      <c r="V920" s="1"/>
    </row>
    <row r="921" spans="14:22" ht="15.75" customHeight="1">
      <c r="N921" s="1"/>
      <c r="O921" s="1"/>
      <c r="P921" s="1"/>
      <c r="Q921" s="1"/>
      <c r="R921" s="1"/>
      <c r="S921" s="1"/>
      <c r="T921" s="1"/>
      <c r="U921" s="1"/>
      <c r="V921" s="1"/>
    </row>
    <row r="922" spans="14:22" ht="15.75" customHeight="1">
      <c r="N922" s="1"/>
      <c r="O922" s="1"/>
      <c r="P922" s="1"/>
      <c r="Q922" s="1"/>
      <c r="R922" s="1"/>
      <c r="S922" s="1"/>
      <c r="T922" s="1"/>
      <c r="U922" s="1"/>
      <c r="V922" s="1"/>
    </row>
    <row r="923" spans="14:22" ht="15.75" customHeight="1">
      <c r="N923" s="1"/>
      <c r="O923" s="1"/>
      <c r="P923" s="1"/>
      <c r="Q923" s="1"/>
      <c r="R923" s="1"/>
      <c r="S923" s="1"/>
      <c r="T923" s="1"/>
      <c r="U923" s="1"/>
      <c r="V923" s="1"/>
    </row>
    <row r="924" spans="14:22" ht="15.75" customHeight="1">
      <c r="N924" s="1"/>
      <c r="O924" s="1"/>
      <c r="P924" s="1"/>
      <c r="Q924" s="1"/>
      <c r="R924" s="1"/>
      <c r="S924" s="1"/>
      <c r="T924" s="1"/>
      <c r="U924" s="1"/>
      <c r="V924" s="1"/>
    </row>
    <row r="925" spans="14:22" ht="15.75" customHeight="1">
      <c r="N925" s="1"/>
      <c r="O925" s="1"/>
      <c r="P925" s="1"/>
      <c r="Q925" s="1"/>
      <c r="R925" s="1"/>
      <c r="S925" s="1"/>
      <c r="T925" s="1"/>
      <c r="U925" s="1"/>
      <c r="V925" s="1"/>
    </row>
    <row r="926" spans="14:22" ht="15.75" customHeight="1">
      <c r="N926" s="1"/>
      <c r="O926" s="1"/>
      <c r="P926" s="1"/>
      <c r="Q926" s="1"/>
      <c r="R926" s="1"/>
      <c r="S926" s="1"/>
      <c r="T926" s="1"/>
      <c r="U926" s="1"/>
      <c r="V926" s="1"/>
    </row>
    <row r="927" spans="14:22" ht="15.75" customHeight="1">
      <c r="N927" s="1"/>
      <c r="O927" s="1"/>
      <c r="P927" s="1"/>
      <c r="Q927" s="1"/>
      <c r="R927" s="1"/>
      <c r="S927" s="1"/>
      <c r="T927" s="1"/>
      <c r="U927" s="1"/>
      <c r="V927" s="1"/>
    </row>
    <row r="928" spans="14:22" ht="15.75" customHeight="1">
      <c r="N928" s="1"/>
      <c r="O928" s="1"/>
      <c r="P928" s="1"/>
      <c r="Q928" s="1"/>
      <c r="R928" s="1"/>
      <c r="S928" s="1"/>
      <c r="T928" s="1"/>
      <c r="U928" s="1"/>
      <c r="V928" s="1"/>
    </row>
    <row r="929" spans="14:22" ht="15.75" customHeight="1">
      <c r="N929" s="1"/>
      <c r="O929" s="1"/>
      <c r="P929" s="1"/>
      <c r="Q929" s="1"/>
      <c r="R929" s="1"/>
      <c r="S929" s="1"/>
      <c r="T929" s="1"/>
      <c r="U929" s="1"/>
      <c r="V929" s="1"/>
    </row>
    <row r="930" spans="14:22" ht="15.75" customHeight="1">
      <c r="N930" s="1"/>
      <c r="O930" s="1"/>
      <c r="P930" s="1"/>
      <c r="Q930" s="1"/>
      <c r="R930" s="1"/>
      <c r="S930" s="1"/>
      <c r="T930" s="1"/>
      <c r="U930" s="1"/>
      <c r="V930" s="1"/>
    </row>
    <row r="931" spans="14:22" ht="15.75" customHeight="1">
      <c r="N931" s="1"/>
      <c r="O931" s="1"/>
      <c r="P931" s="1"/>
      <c r="Q931" s="1"/>
      <c r="R931" s="1"/>
      <c r="S931" s="1"/>
      <c r="T931" s="1"/>
      <c r="U931" s="1"/>
      <c r="V931" s="1"/>
    </row>
    <row r="932" spans="14:22" ht="15.75" customHeight="1">
      <c r="N932" s="1"/>
      <c r="O932" s="1"/>
      <c r="P932" s="1"/>
      <c r="Q932" s="1"/>
      <c r="R932" s="1"/>
      <c r="S932" s="1"/>
      <c r="T932" s="1"/>
      <c r="U932" s="1"/>
      <c r="V932" s="1"/>
    </row>
    <row r="933" spans="14:22" ht="15.75" customHeight="1">
      <c r="N933" s="1"/>
      <c r="O933" s="1"/>
      <c r="P933" s="1"/>
      <c r="Q933" s="1"/>
      <c r="R933" s="1"/>
      <c r="S933" s="1"/>
      <c r="T933" s="1"/>
      <c r="U933" s="1"/>
      <c r="V933" s="1"/>
    </row>
    <row r="934" spans="14:22" ht="15.75" customHeight="1">
      <c r="N934" s="1"/>
      <c r="O934" s="1"/>
      <c r="P934" s="1"/>
      <c r="Q934" s="1"/>
      <c r="R934" s="1"/>
      <c r="S934" s="1"/>
      <c r="T934" s="1"/>
      <c r="U934" s="1"/>
      <c r="V934" s="1"/>
    </row>
    <row r="935" spans="14:22" ht="15.75" customHeight="1">
      <c r="N935" s="1"/>
      <c r="O935" s="1"/>
      <c r="P935" s="1"/>
      <c r="Q935" s="1"/>
      <c r="R935" s="1"/>
      <c r="S935" s="1"/>
      <c r="T935" s="1"/>
      <c r="U935" s="1"/>
      <c r="V935" s="1"/>
    </row>
    <row r="936" spans="14:22" ht="15.75" customHeight="1">
      <c r="N936" s="1"/>
      <c r="O936" s="1"/>
      <c r="P936" s="1"/>
      <c r="Q936" s="1"/>
      <c r="R936" s="1"/>
      <c r="S936" s="1"/>
      <c r="T936" s="1"/>
      <c r="U936" s="1"/>
      <c r="V936" s="1"/>
    </row>
    <row r="937" spans="14:22" ht="15.75" customHeight="1">
      <c r="N937" s="1"/>
      <c r="O937" s="1"/>
      <c r="P937" s="1"/>
      <c r="Q937" s="1"/>
      <c r="R937" s="1"/>
      <c r="S937" s="1"/>
      <c r="T937" s="1"/>
      <c r="U937" s="1"/>
      <c r="V937" s="1"/>
    </row>
    <row r="938" spans="14:22" ht="15.75" customHeight="1">
      <c r="N938" s="1"/>
      <c r="O938" s="1"/>
      <c r="P938" s="1"/>
      <c r="Q938" s="1"/>
      <c r="R938" s="1"/>
      <c r="S938" s="1"/>
      <c r="T938" s="1"/>
      <c r="U938" s="1"/>
      <c r="V938" s="1"/>
    </row>
    <row r="939" spans="14:22" ht="15.75" customHeight="1">
      <c r="N939" s="1"/>
      <c r="O939" s="1"/>
      <c r="P939" s="1"/>
      <c r="Q939" s="1"/>
      <c r="R939" s="1"/>
      <c r="S939" s="1"/>
      <c r="T939" s="1"/>
      <c r="U939" s="1"/>
      <c r="V939" s="1"/>
    </row>
    <row r="940" spans="14:22" ht="15.75" customHeight="1">
      <c r="N940" s="1"/>
      <c r="O940" s="1"/>
      <c r="P940" s="1"/>
      <c r="Q940" s="1"/>
      <c r="R940" s="1"/>
      <c r="S940" s="1"/>
      <c r="T940" s="1"/>
      <c r="U940" s="1"/>
      <c r="V940" s="1"/>
    </row>
    <row r="941" spans="14:22" ht="15.75" customHeight="1">
      <c r="N941" s="1"/>
      <c r="O941" s="1"/>
      <c r="P941" s="1"/>
      <c r="Q941" s="1"/>
      <c r="R941" s="1"/>
      <c r="S941" s="1"/>
      <c r="T941" s="1"/>
      <c r="U941" s="1"/>
      <c r="V941" s="1"/>
    </row>
    <row r="942" spans="14:22" ht="15.75" customHeight="1">
      <c r="N942" s="1"/>
      <c r="O942" s="1"/>
      <c r="P942" s="1"/>
      <c r="Q942" s="1"/>
      <c r="R942" s="1"/>
      <c r="S942" s="1"/>
      <c r="T942" s="1"/>
      <c r="U942" s="1"/>
      <c r="V942" s="1"/>
    </row>
    <row r="943" spans="14:22" ht="15.75" customHeight="1">
      <c r="N943" s="1"/>
      <c r="O943" s="1"/>
      <c r="P943" s="1"/>
      <c r="Q943" s="1"/>
      <c r="R943" s="1"/>
      <c r="S943" s="1"/>
      <c r="T943" s="1"/>
      <c r="U943" s="1"/>
      <c r="V943" s="1"/>
    </row>
    <row r="944" spans="14:22" ht="15.75" customHeight="1">
      <c r="N944" s="1"/>
      <c r="O944" s="1"/>
      <c r="P944" s="1"/>
      <c r="Q944" s="1"/>
      <c r="R944" s="1"/>
      <c r="S944" s="1"/>
      <c r="T944" s="1"/>
      <c r="U944" s="1"/>
      <c r="V944" s="1"/>
    </row>
    <row r="945" spans="14:22" ht="15.75" customHeight="1">
      <c r="N945" s="1"/>
      <c r="O945" s="1"/>
      <c r="P945" s="1"/>
      <c r="Q945" s="1"/>
      <c r="R945" s="1"/>
      <c r="S945" s="1"/>
      <c r="T945" s="1"/>
      <c r="U945" s="1"/>
      <c r="V945" s="1"/>
    </row>
    <row r="946" spans="14:22" ht="15.75" customHeight="1">
      <c r="N946" s="1"/>
      <c r="O946" s="1"/>
      <c r="P946" s="1"/>
      <c r="Q946" s="1"/>
      <c r="R946" s="1"/>
      <c r="S946" s="1"/>
      <c r="T946" s="1"/>
      <c r="U946" s="1"/>
      <c r="V946" s="1"/>
    </row>
    <row r="947" spans="14:22" ht="15.75" customHeight="1">
      <c r="N947" s="1"/>
      <c r="O947" s="1"/>
      <c r="P947" s="1"/>
      <c r="Q947" s="1"/>
      <c r="R947" s="1"/>
      <c r="S947" s="1"/>
      <c r="T947" s="1"/>
      <c r="U947" s="1"/>
      <c r="V947" s="1"/>
    </row>
    <row r="948" spans="14:22" ht="15.75" customHeight="1">
      <c r="N948" s="1"/>
      <c r="O948" s="1"/>
      <c r="P948" s="1"/>
      <c r="Q948" s="1"/>
      <c r="R948" s="1"/>
      <c r="S948" s="1"/>
      <c r="T948" s="1"/>
      <c r="U948" s="1"/>
      <c r="V948" s="1"/>
    </row>
    <row r="949" spans="14:22" ht="15.75" customHeight="1">
      <c r="N949" s="1"/>
      <c r="O949" s="1"/>
      <c r="P949" s="1"/>
      <c r="Q949" s="1"/>
      <c r="R949" s="1"/>
      <c r="S949" s="1"/>
      <c r="T949" s="1"/>
      <c r="U949" s="1"/>
      <c r="V949" s="1"/>
    </row>
    <row r="950" spans="14:22" ht="15.75" customHeight="1">
      <c r="N950" s="1"/>
      <c r="O950" s="1"/>
      <c r="P950" s="1"/>
      <c r="Q950" s="1"/>
      <c r="R950" s="1"/>
      <c r="S950" s="1"/>
      <c r="T950" s="1"/>
      <c r="U950" s="1"/>
      <c r="V950" s="1"/>
    </row>
    <row r="951" spans="14:22" ht="15.75" customHeight="1">
      <c r="N951" s="1"/>
      <c r="O951" s="1"/>
      <c r="P951" s="1"/>
      <c r="Q951" s="1"/>
      <c r="R951" s="1"/>
      <c r="S951" s="1"/>
      <c r="T951" s="1"/>
      <c r="U951" s="1"/>
      <c r="V951" s="1"/>
    </row>
    <row r="952" spans="14:22" ht="15.75" customHeight="1">
      <c r="N952" s="1"/>
      <c r="O952" s="1"/>
      <c r="P952" s="1"/>
      <c r="Q952" s="1"/>
      <c r="R952" s="1"/>
      <c r="S952" s="1"/>
      <c r="T952" s="1"/>
      <c r="U952" s="1"/>
      <c r="V952" s="1"/>
    </row>
    <row r="953" spans="14:22" ht="15.75" customHeight="1">
      <c r="N953" s="1"/>
      <c r="O953" s="1"/>
      <c r="P953" s="1"/>
      <c r="Q953" s="1"/>
      <c r="R953" s="1"/>
      <c r="S953" s="1"/>
      <c r="T953" s="1"/>
      <c r="U953" s="1"/>
      <c r="V953" s="1"/>
    </row>
    <row r="954" spans="14:22" ht="15.75" customHeight="1">
      <c r="N954" s="1"/>
      <c r="O954" s="1"/>
      <c r="P954" s="1"/>
      <c r="Q954" s="1"/>
      <c r="R954" s="1"/>
      <c r="S954" s="1"/>
      <c r="T954" s="1"/>
      <c r="U954" s="1"/>
      <c r="V954" s="1"/>
    </row>
    <row r="955" spans="14:22" ht="15.75" customHeight="1">
      <c r="N955" s="1"/>
      <c r="O955" s="1"/>
      <c r="P955" s="1"/>
      <c r="Q955" s="1"/>
      <c r="R955" s="1"/>
      <c r="S955" s="1"/>
      <c r="T955" s="1"/>
      <c r="U955" s="1"/>
      <c r="V955" s="1"/>
    </row>
    <row r="956" spans="14:22" ht="15.75" customHeight="1">
      <c r="N956" s="1"/>
      <c r="O956" s="1"/>
      <c r="P956" s="1"/>
      <c r="Q956" s="1"/>
      <c r="R956" s="1"/>
      <c r="S956" s="1"/>
      <c r="T956" s="1"/>
      <c r="U956" s="1"/>
      <c r="V956" s="1"/>
    </row>
    <row r="957" spans="14:22" ht="15.75" customHeight="1">
      <c r="N957" s="1"/>
      <c r="O957" s="1"/>
      <c r="P957" s="1"/>
      <c r="Q957" s="1"/>
      <c r="R957" s="1"/>
      <c r="S957" s="1"/>
      <c r="T957" s="1"/>
      <c r="U957" s="1"/>
      <c r="V957" s="1"/>
    </row>
    <row r="958" spans="14:22" ht="15.75" customHeight="1">
      <c r="N958" s="1"/>
      <c r="O958" s="1"/>
      <c r="P958" s="1"/>
      <c r="Q958" s="1"/>
      <c r="R958" s="1"/>
      <c r="S958" s="1"/>
      <c r="T958" s="1"/>
      <c r="U958" s="1"/>
      <c r="V958" s="1"/>
    </row>
    <row r="959" spans="14:22" ht="15.75" customHeight="1">
      <c r="N959" s="1"/>
      <c r="O959" s="1"/>
      <c r="P959" s="1"/>
      <c r="Q959" s="1"/>
      <c r="R959" s="1"/>
      <c r="S959" s="1"/>
      <c r="T959" s="1"/>
      <c r="U959" s="1"/>
      <c r="V959" s="1"/>
    </row>
    <row r="960" spans="14:22" ht="15.75" customHeight="1">
      <c r="N960" s="1"/>
      <c r="O960" s="1"/>
      <c r="P960" s="1"/>
      <c r="Q960" s="1"/>
      <c r="R960" s="1"/>
      <c r="S960" s="1"/>
      <c r="T960" s="1"/>
      <c r="U960" s="1"/>
      <c r="V960" s="1"/>
    </row>
    <row r="961" spans="14:22" ht="15.75" customHeight="1">
      <c r="N961" s="1"/>
      <c r="O961" s="1"/>
      <c r="P961" s="1"/>
      <c r="Q961" s="1"/>
      <c r="R961" s="1"/>
      <c r="S961" s="1"/>
      <c r="T961" s="1"/>
      <c r="U961" s="1"/>
      <c r="V961" s="1"/>
    </row>
    <row r="962" spans="14:22" ht="15.75" customHeight="1">
      <c r="N962" s="1"/>
      <c r="O962" s="1"/>
      <c r="P962" s="1"/>
      <c r="Q962" s="1"/>
      <c r="R962" s="1"/>
      <c r="S962" s="1"/>
      <c r="T962" s="1"/>
      <c r="U962" s="1"/>
      <c r="V962" s="1"/>
    </row>
    <row r="963" spans="14:22" ht="15.75" customHeight="1">
      <c r="N963" s="1"/>
      <c r="O963" s="1"/>
      <c r="P963" s="1"/>
      <c r="Q963" s="1"/>
      <c r="R963" s="1"/>
      <c r="S963" s="1"/>
      <c r="T963" s="1"/>
      <c r="U963" s="1"/>
      <c r="V963" s="1"/>
    </row>
    <row r="964" spans="14:22" ht="15.75" customHeight="1">
      <c r="N964" s="1"/>
      <c r="O964" s="1"/>
      <c r="P964" s="1"/>
      <c r="Q964" s="1"/>
      <c r="R964" s="1"/>
      <c r="S964" s="1"/>
      <c r="T964" s="1"/>
      <c r="U964" s="1"/>
      <c r="V964" s="1"/>
    </row>
    <row r="965" spans="14:22" ht="15.75" customHeight="1">
      <c r="N965" s="1"/>
      <c r="O965" s="1"/>
      <c r="P965" s="1"/>
      <c r="Q965" s="1"/>
      <c r="R965" s="1"/>
      <c r="S965" s="1"/>
      <c r="T965" s="1"/>
      <c r="U965" s="1"/>
      <c r="V965" s="1"/>
    </row>
    <row r="966" spans="14:22" ht="15.75" customHeight="1">
      <c r="N966" s="1"/>
      <c r="O966" s="1"/>
      <c r="P966" s="1"/>
      <c r="Q966" s="1"/>
      <c r="R966" s="1"/>
      <c r="S966" s="1"/>
      <c r="T966" s="1"/>
      <c r="U966" s="1"/>
      <c r="V966" s="1"/>
    </row>
    <row r="967" spans="14:22" ht="15.75" customHeight="1">
      <c r="N967" s="1"/>
      <c r="O967" s="1"/>
      <c r="P967" s="1"/>
      <c r="Q967" s="1"/>
      <c r="R967" s="1"/>
      <c r="S967" s="1"/>
      <c r="T967" s="1"/>
      <c r="U967" s="1"/>
      <c r="V967" s="1"/>
    </row>
    <row r="968" spans="14:22" ht="15.75" customHeight="1">
      <c r="N968" s="1"/>
      <c r="O968" s="1"/>
      <c r="P968" s="1"/>
      <c r="Q968" s="1"/>
      <c r="R968" s="1"/>
      <c r="S968" s="1"/>
      <c r="T968" s="1"/>
      <c r="U968" s="1"/>
      <c r="V968" s="1"/>
    </row>
    <row r="969" spans="14:22" ht="15.75" customHeight="1">
      <c r="N969" s="1"/>
      <c r="O969" s="1"/>
      <c r="P969" s="1"/>
      <c r="Q969" s="1"/>
      <c r="R969" s="1"/>
      <c r="S969" s="1"/>
      <c r="T969" s="1"/>
      <c r="U969" s="1"/>
      <c r="V969" s="1"/>
    </row>
    <row r="970" spans="14:22" ht="15.75" customHeight="1">
      <c r="N970" s="1"/>
      <c r="O970" s="1"/>
      <c r="P970" s="1"/>
      <c r="Q970" s="1"/>
      <c r="R970" s="1"/>
      <c r="S970" s="1"/>
      <c r="T970" s="1"/>
      <c r="U970" s="1"/>
      <c r="V970" s="1"/>
    </row>
    <row r="971" spans="14:22" ht="15.75" customHeight="1">
      <c r="N971" s="1"/>
      <c r="O971" s="1"/>
      <c r="P971" s="1"/>
      <c r="Q971" s="1"/>
      <c r="R971" s="1"/>
      <c r="S971" s="1"/>
      <c r="T971" s="1"/>
      <c r="U971" s="1"/>
      <c r="V971" s="1"/>
    </row>
    <row r="972" spans="14:22" ht="15.75" customHeight="1">
      <c r="N972" s="1"/>
      <c r="O972" s="1"/>
      <c r="P972" s="1"/>
      <c r="Q972" s="1"/>
      <c r="R972" s="1"/>
      <c r="S972" s="1"/>
      <c r="T972" s="1"/>
      <c r="U972" s="1"/>
      <c r="V972" s="1"/>
    </row>
    <row r="973" spans="14:22" ht="15.75" customHeight="1">
      <c r="N973" s="1"/>
      <c r="O973" s="1"/>
      <c r="P973" s="1"/>
      <c r="Q973" s="1"/>
      <c r="R973" s="1"/>
      <c r="S973" s="1"/>
      <c r="T973" s="1"/>
      <c r="U973" s="1"/>
      <c r="V973" s="1"/>
    </row>
    <row r="974" spans="14:22" ht="15.75" customHeight="1">
      <c r="N974" s="1"/>
      <c r="O974" s="1"/>
      <c r="P974" s="1"/>
      <c r="Q974" s="1"/>
      <c r="R974" s="1"/>
      <c r="S974" s="1"/>
      <c r="T974" s="1"/>
      <c r="U974" s="1"/>
      <c r="V974" s="1"/>
    </row>
    <row r="975" spans="14:22" ht="15.75" customHeight="1">
      <c r="N975" s="1"/>
      <c r="O975" s="1"/>
      <c r="P975" s="1"/>
      <c r="Q975" s="1"/>
      <c r="R975" s="1"/>
      <c r="S975" s="1"/>
      <c r="T975" s="1"/>
      <c r="U975" s="1"/>
      <c r="V975" s="1"/>
    </row>
    <row r="976" spans="14:22" ht="15.75" customHeight="1">
      <c r="N976" s="1"/>
      <c r="O976" s="1"/>
      <c r="P976" s="1"/>
      <c r="Q976" s="1"/>
      <c r="R976" s="1"/>
      <c r="S976" s="1"/>
      <c r="T976" s="1"/>
      <c r="U976" s="1"/>
      <c r="V976" s="1"/>
    </row>
    <row r="977" spans="14:22" ht="15.75" customHeight="1">
      <c r="N977" s="1"/>
      <c r="O977" s="1"/>
      <c r="P977" s="1"/>
      <c r="Q977" s="1"/>
      <c r="R977" s="1"/>
      <c r="S977" s="1"/>
      <c r="T977" s="1"/>
      <c r="U977" s="1"/>
      <c r="V977" s="1"/>
    </row>
    <row r="978" spans="14:22" ht="15.75" customHeight="1">
      <c r="N978" s="1"/>
      <c r="O978" s="1"/>
      <c r="P978" s="1"/>
      <c r="Q978" s="1"/>
      <c r="R978" s="1"/>
      <c r="S978" s="1"/>
      <c r="T978" s="1"/>
      <c r="U978" s="1"/>
      <c r="V978" s="1"/>
    </row>
    <row r="979" spans="14:22" ht="15.75" customHeight="1">
      <c r="N979" s="1"/>
      <c r="O979" s="1"/>
      <c r="P979" s="1"/>
      <c r="Q979" s="1"/>
      <c r="R979" s="1"/>
      <c r="S979" s="1"/>
      <c r="T979" s="1"/>
      <c r="U979" s="1"/>
      <c r="V979" s="1"/>
    </row>
    <row r="980" spans="14:22" ht="15.75" customHeight="1">
      <c r="N980" s="1"/>
      <c r="O980" s="1"/>
      <c r="P980" s="1"/>
      <c r="Q980" s="1"/>
      <c r="R980" s="1"/>
      <c r="S980" s="1"/>
      <c r="T980" s="1"/>
      <c r="U980" s="1"/>
      <c r="V980" s="1"/>
    </row>
    <row r="981" spans="14:22" ht="15.75" customHeight="1">
      <c r="N981" s="1"/>
      <c r="O981" s="1"/>
      <c r="P981" s="1"/>
      <c r="Q981" s="1"/>
      <c r="R981" s="1"/>
      <c r="S981" s="1"/>
      <c r="T981" s="1"/>
      <c r="U981" s="1"/>
      <c r="V981" s="1"/>
    </row>
    <row r="982" spans="14:22" ht="15.75" customHeight="1">
      <c r="N982" s="1"/>
      <c r="O982" s="1"/>
      <c r="P982" s="1"/>
      <c r="Q982" s="1"/>
      <c r="R982" s="1"/>
      <c r="S982" s="1"/>
      <c r="T982" s="1"/>
      <c r="U982" s="1"/>
      <c r="V982" s="1"/>
    </row>
    <row r="983" spans="14:22" ht="15.75" customHeight="1">
      <c r="N983" s="1"/>
      <c r="O983" s="1"/>
      <c r="P983" s="1"/>
      <c r="Q983" s="1"/>
      <c r="R983" s="1"/>
      <c r="S983" s="1"/>
      <c r="T983" s="1"/>
      <c r="U983" s="1"/>
      <c r="V983" s="1"/>
    </row>
    <row r="984" spans="14:22" ht="15.75" customHeight="1">
      <c r="N984" s="1"/>
      <c r="O984" s="1"/>
      <c r="P984" s="1"/>
      <c r="Q984" s="1"/>
      <c r="R984" s="1"/>
      <c r="S984" s="1"/>
      <c r="T984" s="1"/>
      <c r="U984" s="1"/>
      <c r="V984" s="1"/>
    </row>
    <row r="985" spans="14:22" ht="15.75" customHeight="1">
      <c r="N985" s="1"/>
      <c r="O985" s="1"/>
      <c r="P985" s="1"/>
      <c r="Q985" s="1"/>
      <c r="R985" s="1"/>
      <c r="S985" s="1"/>
      <c r="T985" s="1"/>
      <c r="U985" s="1"/>
      <c r="V985" s="1"/>
    </row>
    <row r="986" spans="14:22" ht="15.75" customHeight="1">
      <c r="N986" s="1"/>
      <c r="O986" s="1"/>
      <c r="P986" s="1"/>
      <c r="Q986" s="1"/>
      <c r="R986" s="1"/>
      <c r="S986" s="1"/>
      <c r="T986" s="1"/>
      <c r="U986" s="1"/>
      <c r="V986" s="1"/>
    </row>
    <row r="987" spans="14:22" ht="15.75" customHeight="1">
      <c r="N987" s="1"/>
      <c r="O987" s="1"/>
      <c r="P987" s="1"/>
      <c r="Q987" s="1"/>
      <c r="R987" s="1"/>
      <c r="S987" s="1"/>
      <c r="T987" s="1"/>
      <c r="U987" s="1"/>
      <c r="V987" s="1"/>
    </row>
    <row r="988" spans="14:22" ht="15.75" customHeight="1">
      <c r="N988" s="1"/>
      <c r="O988" s="1"/>
      <c r="P988" s="1"/>
      <c r="Q988" s="1"/>
      <c r="R988" s="1"/>
      <c r="S988" s="1"/>
      <c r="T988" s="1"/>
      <c r="U988" s="1"/>
      <c r="V988" s="1"/>
    </row>
    <row r="989" spans="14:22" ht="15.75" customHeight="1">
      <c r="N989" s="1"/>
      <c r="O989" s="1"/>
      <c r="P989" s="1"/>
      <c r="Q989" s="1"/>
      <c r="R989" s="1"/>
      <c r="S989" s="1"/>
      <c r="T989" s="1"/>
      <c r="U989" s="1"/>
      <c r="V989" s="1"/>
    </row>
    <row r="990" spans="14:22" ht="15.75" customHeight="1">
      <c r="N990" s="1"/>
      <c r="O990" s="1"/>
      <c r="P990" s="1"/>
      <c r="Q990" s="1"/>
      <c r="R990" s="1"/>
      <c r="S990" s="1"/>
      <c r="T990" s="1"/>
      <c r="U990" s="1"/>
      <c r="V990" s="1"/>
    </row>
    <row r="991" spans="14:22" ht="15.75" customHeight="1">
      <c r="N991" s="1"/>
      <c r="O991" s="1"/>
      <c r="P991" s="1"/>
      <c r="Q991" s="1"/>
      <c r="R991" s="1"/>
      <c r="S991" s="1"/>
      <c r="T991" s="1"/>
      <c r="U991" s="1"/>
      <c r="V991" s="1"/>
    </row>
    <row r="992" spans="14:22" ht="15.75" customHeight="1">
      <c r="N992" s="1"/>
      <c r="O992" s="1"/>
      <c r="P992" s="1"/>
      <c r="Q992" s="1"/>
      <c r="R992" s="1"/>
      <c r="S992" s="1"/>
      <c r="T992" s="1"/>
      <c r="U992" s="1"/>
      <c r="V992" s="1"/>
    </row>
    <row r="993" spans="14:22" ht="15.75" customHeight="1">
      <c r="N993" s="1"/>
      <c r="O993" s="1"/>
      <c r="P993" s="1"/>
      <c r="Q993" s="1"/>
      <c r="R993" s="1"/>
      <c r="S993" s="1"/>
      <c r="T993" s="1"/>
      <c r="U993" s="1"/>
      <c r="V993" s="1"/>
    </row>
    <row r="994" spans="14:22" ht="15.75" customHeight="1">
      <c r="N994" s="1"/>
      <c r="O994" s="1"/>
      <c r="P994" s="1"/>
      <c r="Q994" s="1"/>
      <c r="R994" s="1"/>
      <c r="S994" s="1"/>
      <c r="T994" s="1"/>
      <c r="U994" s="1"/>
      <c r="V994" s="1"/>
    </row>
    <row r="995" spans="14:22" ht="15.75" customHeight="1">
      <c r="N995" s="1"/>
      <c r="O995" s="1"/>
      <c r="P995" s="1"/>
      <c r="Q995" s="1"/>
      <c r="R995" s="1"/>
      <c r="S995" s="1"/>
      <c r="T995" s="1"/>
      <c r="U995" s="1"/>
      <c r="V995" s="1"/>
    </row>
    <row r="996" spans="14:22" ht="15.75" customHeight="1">
      <c r="N996" s="1"/>
      <c r="O996" s="1"/>
      <c r="P996" s="1"/>
      <c r="Q996" s="1"/>
      <c r="R996" s="1"/>
      <c r="S996" s="1"/>
      <c r="T996" s="1"/>
      <c r="U996" s="1"/>
      <c r="V996" s="1"/>
    </row>
    <row r="997" spans="14:22" ht="15.75" customHeight="1">
      <c r="N997" s="1"/>
      <c r="O997" s="1"/>
      <c r="P997" s="1"/>
      <c r="Q997" s="1"/>
      <c r="R997" s="1"/>
      <c r="S997" s="1"/>
      <c r="T997" s="1"/>
      <c r="U997" s="1"/>
      <c r="V997" s="1"/>
    </row>
    <row r="998" spans="14:22" ht="15.75" customHeight="1">
      <c r="N998" s="1"/>
      <c r="O998" s="1"/>
      <c r="P998" s="1"/>
      <c r="Q998" s="1"/>
      <c r="R998" s="1"/>
      <c r="S998" s="1"/>
      <c r="T998" s="1"/>
      <c r="U998" s="1"/>
      <c r="V998" s="1"/>
    </row>
    <row r="999" spans="14:22" ht="15.75" customHeight="1">
      <c r="N999" s="1"/>
      <c r="O999" s="1"/>
      <c r="P999" s="1"/>
      <c r="Q999" s="1"/>
      <c r="R999" s="1"/>
      <c r="S999" s="1"/>
      <c r="T999" s="1"/>
      <c r="U999" s="1"/>
      <c r="V999" s="1"/>
    </row>
    <row r="1000" spans="14:22" ht="15.75" customHeight="1">
      <c r="N1000" s="1"/>
      <c r="O1000" s="1"/>
      <c r="P1000" s="1"/>
      <c r="Q1000" s="1"/>
      <c r="R1000" s="1"/>
      <c r="S1000" s="1"/>
      <c r="T1000" s="1"/>
      <c r="U1000" s="1"/>
      <c r="V1000" s="1"/>
    </row>
  </sheetData>
  <dataValidations count="5">
    <dataValidation type="list" allowBlank="1" showErrorMessage="1" sqref="E9:J9 E14:J14" xr:uid="{00000000-0002-0000-0600-000000000000}">
      <formula1>$N9:$T9</formula1>
    </dataValidation>
    <dataValidation type="list" allowBlank="1" showErrorMessage="1" sqref="E11:J12 E16:J16 E20:J20" xr:uid="{00000000-0002-0000-0600-000001000000}">
      <formula1>$N11:$P11</formula1>
    </dataValidation>
    <dataValidation type="list" allowBlank="1" showErrorMessage="1" sqref="E28:J30 E33:J34" xr:uid="{00000000-0002-0000-0600-000002000000}">
      <formula1>$N28:$S28</formula1>
    </dataValidation>
    <dataValidation type="list" allowBlank="1" showErrorMessage="1" sqref="E22:J22 E24:J25" xr:uid="{00000000-0002-0000-0600-000003000000}">
      <formula1>$N22:$V22</formula1>
    </dataValidation>
    <dataValidation type="list" allowBlank="1" showErrorMessage="1" sqref="E10:J10 E15:J15 E17:J19 E27:J27 E35:J37 E40:J44" xr:uid="{00000000-0002-0000-0600-000004000000}">
      <formula1>$N10:$R10</formula1>
    </dataValidation>
  </dataValidation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41796875" customWidth="1"/>
    <col min="3" max="3" width="7.41796875" customWidth="1"/>
    <col min="4" max="4" width="67.83984375" customWidth="1"/>
    <col min="5" max="10" width="9.15625" customWidth="1"/>
    <col min="11" max="11" width="2" customWidth="1"/>
    <col min="12" max="12" width="57.15625" customWidth="1"/>
    <col min="13" max="14" width="8.83984375" customWidth="1"/>
    <col min="15" max="19" width="8.83984375" hidden="1" customWidth="1"/>
    <col min="20" max="26" width="8.83984375" customWidth="1"/>
  </cols>
  <sheetData>
    <row r="1" spans="1:26" ht="14.4">
      <c r="A1" s="1"/>
      <c r="B1" s="1"/>
      <c r="C1" s="203"/>
      <c r="D1" s="1"/>
      <c r="E1" s="1"/>
      <c r="F1" s="1"/>
      <c r="G1" s="1"/>
      <c r="H1" s="1"/>
      <c r="I1" s="1"/>
      <c r="J1" s="1"/>
      <c r="K1" s="1"/>
      <c r="L1" s="1"/>
      <c r="M1" s="1"/>
      <c r="N1" s="1"/>
      <c r="O1" s="1"/>
      <c r="P1" s="1"/>
      <c r="Q1" s="1"/>
      <c r="R1" s="1"/>
      <c r="S1" s="1"/>
      <c r="T1" s="1"/>
      <c r="U1" s="1"/>
      <c r="V1" s="1"/>
      <c r="W1" s="1"/>
      <c r="X1" s="1"/>
      <c r="Y1" s="1"/>
      <c r="Z1" s="1"/>
    </row>
    <row r="2" spans="1:26" ht="18.3">
      <c r="A2" s="1"/>
      <c r="B2" s="1"/>
      <c r="C2" s="204"/>
      <c r="D2" s="204" t="s">
        <v>402</v>
      </c>
      <c r="E2" s="1"/>
      <c r="F2" s="1"/>
      <c r="G2" s="1"/>
      <c r="H2" s="1"/>
      <c r="I2" s="1"/>
      <c r="J2" s="1"/>
      <c r="K2" s="1"/>
      <c r="L2" s="1"/>
      <c r="M2" s="1"/>
      <c r="N2" s="1"/>
      <c r="O2" s="1"/>
      <c r="P2" s="1"/>
      <c r="Q2" s="1"/>
      <c r="R2" s="1"/>
      <c r="S2" s="1"/>
      <c r="T2" s="1"/>
      <c r="U2" s="1"/>
      <c r="V2" s="1"/>
      <c r="W2" s="1"/>
      <c r="X2" s="1"/>
      <c r="Y2" s="1"/>
      <c r="Z2" s="1"/>
    </row>
    <row r="3" spans="1:26" ht="15" customHeight="1">
      <c r="A3" s="3"/>
      <c r="B3" s="3"/>
      <c r="C3" s="205"/>
      <c r="D3" s="3"/>
      <c r="E3" s="3"/>
      <c r="F3" s="3"/>
      <c r="G3" s="3"/>
      <c r="H3" s="3"/>
      <c r="I3" s="3"/>
      <c r="J3" s="3"/>
      <c r="K3" s="3"/>
      <c r="L3" s="3"/>
      <c r="M3" s="3"/>
      <c r="N3" s="3"/>
      <c r="O3" s="3"/>
      <c r="P3" s="3"/>
      <c r="Q3" s="3"/>
      <c r="R3" s="3"/>
      <c r="S3" s="3"/>
      <c r="T3" s="3"/>
      <c r="U3" s="3"/>
      <c r="V3" s="3"/>
      <c r="W3" s="3"/>
      <c r="X3" s="3"/>
      <c r="Y3" s="3"/>
      <c r="Z3" s="3"/>
    </row>
    <row r="4" spans="1:26" ht="14.4">
      <c r="C4" s="206"/>
      <c r="D4" s="35"/>
      <c r="E4" s="34"/>
      <c r="F4" s="34"/>
      <c r="G4" s="34"/>
      <c r="H4" s="34"/>
      <c r="I4" s="34"/>
      <c r="J4" s="34"/>
    </row>
    <row r="5" spans="1:26" ht="112.5" customHeight="1">
      <c r="C5" s="207"/>
      <c r="D5" s="36" t="s">
        <v>147</v>
      </c>
      <c r="E5" s="37" t="e">
        <f ca="1">'2 Structure'!W29</f>
        <v>#NAME?</v>
      </c>
      <c r="F5" s="37" t="e">
        <f ca="1">'2 Structure'!W30</f>
        <v>#NAME?</v>
      </c>
      <c r="G5" s="37" t="e">
        <f ca="1">'2 Structure'!W31</f>
        <v>#NAME?</v>
      </c>
      <c r="H5" s="37" t="e">
        <f ca="1">'2 Structure'!W32</f>
        <v>#NAME?</v>
      </c>
      <c r="I5" s="37" t="e">
        <f ca="1">'2 Structure'!W33</f>
        <v>#NAME?</v>
      </c>
      <c r="J5" s="37" t="e">
        <f ca="1">'2 Structure'!W34</f>
        <v>#NAME?</v>
      </c>
      <c r="L5" s="39" t="s">
        <v>104</v>
      </c>
    </row>
    <row r="6" spans="1:26" ht="14.4">
      <c r="C6" s="208"/>
      <c r="E6" s="21"/>
      <c r="F6" s="21"/>
      <c r="G6" s="21"/>
      <c r="H6" s="21"/>
      <c r="I6" s="21"/>
      <c r="J6" s="21"/>
    </row>
    <row r="7" spans="1:26" ht="14.4">
      <c r="C7" s="209" t="s">
        <v>403</v>
      </c>
      <c r="D7" s="146" t="s">
        <v>404</v>
      </c>
      <c r="E7" s="147"/>
      <c r="F7" s="148"/>
      <c r="G7" s="148"/>
      <c r="H7" s="148"/>
      <c r="I7" s="148"/>
      <c r="J7" s="149"/>
      <c r="L7" s="25"/>
    </row>
    <row r="8" spans="1:26" ht="14.4">
      <c r="C8" s="210" t="s">
        <v>405</v>
      </c>
      <c r="D8" s="211" t="s">
        <v>406</v>
      </c>
      <c r="E8" s="27" t="s">
        <v>21</v>
      </c>
      <c r="F8" s="27" t="s">
        <v>21</v>
      </c>
      <c r="G8" s="27" t="s">
        <v>21</v>
      </c>
      <c r="H8" s="27" t="s">
        <v>21</v>
      </c>
      <c r="I8" s="27" t="s">
        <v>21</v>
      </c>
      <c r="J8" s="15" t="s">
        <v>21</v>
      </c>
      <c r="L8" s="212"/>
      <c r="O8" s="1" t="s">
        <v>21</v>
      </c>
      <c r="P8" s="1" t="s">
        <v>407</v>
      </c>
      <c r="Q8" s="1" t="s">
        <v>408</v>
      </c>
      <c r="R8" s="1" t="s">
        <v>409</v>
      </c>
      <c r="S8" s="1" t="s">
        <v>46</v>
      </c>
    </row>
    <row r="9" spans="1:26" ht="14.4">
      <c r="C9" s="210" t="s">
        <v>410</v>
      </c>
      <c r="D9" s="211" t="s">
        <v>411</v>
      </c>
      <c r="E9" s="27" t="s">
        <v>21</v>
      </c>
      <c r="F9" s="27" t="s">
        <v>21</v>
      </c>
      <c r="G9" s="27" t="s">
        <v>21</v>
      </c>
      <c r="H9" s="27" t="s">
        <v>21</v>
      </c>
      <c r="I9" s="27" t="s">
        <v>21</v>
      </c>
      <c r="J9" s="15" t="s">
        <v>21</v>
      </c>
      <c r="L9" s="212"/>
      <c r="O9" s="1" t="s">
        <v>21</v>
      </c>
      <c r="P9" s="1" t="s">
        <v>27</v>
      </c>
      <c r="Q9" s="1" t="s">
        <v>28</v>
      </c>
      <c r="R9" s="1" t="s">
        <v>46</v>
      </c>
      <c r="S9" s="1" t="s">
        <v>49</v>
      </c>
    </row>
    <row r="10" spans="1:26" ht="14.4">
      <c r="C10" s="210" t="s">
        <v>412</v>
      </c>
      <c r="D10" s="211" t="s">
        <v>413</v>
      </c>
      <c r="E10" s="27" t="s">
        <v>21</v>
      </c>
      <c r="F10" s="27" t="s">
        <v>21</v>
      </c>
      <c r="G10" s="27" t="s">
        <v>21</v>
      </c>
      <c r="H10" s="27" t="s">
        <v>21</v>
      </c>
      <c r="I10" s="27" t="s">
        <v>21</v>
      </c>
      <c r="J10" s="15" t="s">
        <v>21</v>
      </c>
      <c r="L10" s="212"/>
      <c r="O10" s="1" t="s">
        <v>21</v>
      </c>
      <c r="P10" s="1" t="s">
        <v>27</v>
      </c>
      <c r="Q10" s="1" t="s">
        <v>28</v>
      </c>
      <c r="R10" s="1" t="s">
        <v>46</v>
      </c>
      <c r="S10" s="1" t="s">
        <v>49</v>
      </c>
    </row>
    <row r="11" spans="1:26" ht="14.4">
      <c r="C11" s="210" t="s">
        <v>414</v>
      </c>
      <c r="D11" s="211" t="s">
        <v>415</v>
      </c>
      <c r="E11" s="27" t="s">
        <v>21</v>
      </c>
      <c r="F11" s="27" t="s">
        <v>21</v>
      </c>
      <c r="G11" s="27" t="s">
        <v>21</v>
      </c>
      <c r="H11" s="27" t="s">
        <v>21</v>
      </c>
      <c r="I11" s="27" t="s">
        <v>21</v>
      </c>
      <c r="J11" s="15" t="s">
        <v>21</v>
      </c>
      <c r="L11" s="212"/>
      <c r="O11" s="1" t="s">
        <v>21</v>
      </c>
      <c r="P11" s="1" t="s">
        <v>27</v>
      </c>
      <c r="Q11" s="1" t="s">
        <v>28</v>
      </c>
      <c r="R11" s="1" t="s">
        <v>46</v>
      </c>
      <c r="S11" s="1" t="s">
        <v>49</v>
      </c>
    </row>
    <row r="12" spans="1:26" ht="14.4">
      <c r="C12" s="213" t="s">
        <v>416</v>
      </c>
      <c r="D12" s="150" t="s">
        <v>417</v>
      </c>
      <c r="E12" s="27" t="s">
        <v>21</v>
      </c>
      <c r="F12" s="27" t="s">
        <v>21</v>
      </c>
      <c r="G12" s="27" t="s">
        <v>21</v>
      </c>
      <c r="H12" s="27" t="s">
        <v>21</v>
      </c>
      <c r="I12" s="27" t="s">
        <v>21</v>
      </c>
      <c r="J12" s="15" t="s">
        <v>21</v>
      </c>
      <c r="L12" s="16"/>
      <c r="O12" s="1" t="s">
        <v>21</v>
      </c>
      <c r="P12" s="1" t="s">
        <v>27</v>
      </c>
      <c r="Q12" s="1" t="s">
        <v>28</v>
      </c>
      <c r="R12" s="1" t="s">
        <v>46</v>
      </c>
      <c r="S12" s="1" t="s">
        <v>49</v>
      </c>
    </row>
    <row r="13" spans="1:26" ht="14.4">
      <c r="C13" s="213" t="s">
        <v>418</v>
      </c>
      <c r="D13" s="150" t="s">
        <v>419</v>
      </c>
      <c r="E13" s="27" t="s">
        <v>21</v>
      </c>
      <c r="F13" s="27" t="s">
        <v>21</v>
      </c>
      <c r="G13" s="27" t="s">
        <v>21</v>
      </c>
      <c r="H13" s="27" t="s">
        <v>21</v>
      </c>
      <c r="I13" s="27" t="s">
        <v>21</v>
      </c>
      <c r="J13" s="15" t="s">
        <v>21</v>
      </c>
      <c r="L13" s="16"/>
      <c r="O13" s="1" t="s">
        <v>21</v>
      </c>
      <c r="P13" s="1" t="s">
        <v>27</v>
      </c>
      <c r="Q13" s="1" t="s">
        <v>28</v>
      </c>
      <c r="R13" s="1" t="s">
        <v>46</v>
      </c>
      <c r="S13" s="1" t="s">
        <v>49</v>
      </c>
    </row>
    <row r="14" spans="1:26" ht="14.4">
      <c r="C14" s="213" t="s">
        <v>420</v>
      </c>
      <c r="D14" s="150" t="s">
        <v>421</v>
      </c>
      <c r="E14" s="27" t="s">
        <v>21</v>
      </c>
      <c r="F14" s="27" t="s">
        <v>21</v>
      </c>
      <c r="G14" s="27" t="s">
        <v>21</v>
      </c>
      <c r="H14" s="27" t="s">
        <v>21</v>
      </c>
      <c r="I14" s="27" t="s">
        <v>21</v>
      </c>
      <c r="J14" s="15" t="s">
        <v>21</v>
      </c>
      <c r="L14" s="16"/>
      <c r="O14" s="1" t="s">
        <v>21</v>
      </c>
      <c r="P14" s="1" t="s">
        <v>27</v>
      </c>
      <c r="Q14" s="1" t="s">
        <v>28</v>
      </c>
      <c r="R14" s="1" t="s">
        <v>46</v>
      </c>
      <c r="S14" s="1" t="s">
        <v>49</v>
      </c>
    </row>
    <row r="15" spans="1:26" ht="14.4">
      <c r="C15" s="213" t="s">
        <v>422</v>
      </c>
      <c r="D15" s="150" t="s">
        <v>423</v>
      </c>
      <c r="E15" s="27" t="s">
        <v>21</v>
      </c>
      <c r="F15" s="27" t="s">
        <v>21</v>
      </c>
      <c r="G15" s="27" t="s">
        <v>21</v>
      </c>
      <c r="H15" s="27" t="s">
        <v>21</v>
      </c>
      <c r="I15" s="27" t="s">
        <v>21</v>
      </c>
      <c r="J15" s="15" t="s">
        <v>21</v>
      </c>
      <c r="L15" s="16"/>
      <c r="O15" s="1" t="s">
        <v>21</v>
      </c>
      <c r="P15" s="1" t="s">
        <v>27</v>
      </c>
      <c r="Q15" s="1" t="s">
        <v>28</v>
      </c>
      <c r="R15" s="1" t="s">
        <v>46</v>
      </c>
      <c r="S15" s="1" t="s">
        <v>49</v>
      </c>
    </row>
    <row r="16" spans="1:26" ht="14.4">
      <c r="C16" s="214" t="s">
        <v>424</v>
      </c>
      <c r="D16" s="153" t="s">
        <v>425</v>
      </c>
      <c r="E16" s="28" t="s">
        <v>21</v>
      </c>
      <c r="F16" s="28" t="s">
        <v>21</v>
      </c>
      <c r="G16" s="28" t="s">
        <v>21</v>
      </c>
      <c r="H16" s="28" t="s">
        <v>21</v>
      </c>
      <c r="I16" s="28" t="s">
        <v>21</v>
      </c>
      <c r="J16" s="19" t="s">
        <v>21</v>
      </c>
      <c r="L16" s="20"/>
      <c r="O16" s="1" t="s">
        <v>21</v>
      </c>
      <c r="P16" s="1" t="s">
        <v>27</v>
      </c>
      <c r="Q16" s="1" t="s">
        <v>28</v>
      </c>
      <c r="R16" s="1" t="s">
        <v>46</v>
      </c>
      <c r="S16" s="1" t="s">
        <v>49</v>
      </c>
    </row>
    <row r="17" spans="1:26" ht="14.4">
      <c r="C17" s="208"/>
      <c r="E17" s="21"/>
      <c r="F17" s="21"/>
      <c r="G17" s="21"/>
      <c r="H17" s="21"/>
      <c r="I17" s="21"/>
      <c r="J17" s="21"/>
    </row>
    <row r="18" spans="1:26" ht="14.4">
      <c r="C18" s="209" t="s">
        <v>426</v>
      </c>
      <c r="D18" s="23" t="s">
        <v>427</v>
      </c>
      <c r="E18" s="215"/>
      <c r="F18" s="215"/>
      <c r="G18" s="215"/>
      <c r="H18" s="215"/>
      <c r="I18" s="215"/>
      <c r="J18" s="216"/>
      <c r="L18" s="25"/>
    </row>
    <row r="19" spans="1:26" ht="14.4">
      <c r="C19" s="213" t="s">
        <v>428</v>
      </c>
      <c r="D19" s="14" t="s">
        <v>429</v>
      </c>
      <c r="E19" s="27" t="s">
        <v>21</v>
      </c>
      <c r="F19" s="27" t="s">
        <v>21</v>
      </c>
      <c r="G19" s="27" t="s">
        <v>21</v>
      </c>
      <c r="H19" s="27" t="s">
        <v>21</v>
      </c>
      <c r="I19" s="27" t="s">
        <v>21</v>
      </c>
      <c r="J19" s="15" t="s">
        <v>21</v>
      </c>
      <c r="L19" s="16"/>
      <c r="O19" s="1" t="s">
        <v>21</v>
      </c>
      <c r="P19" s="1" t="s">
        <v>27</v>
      </c>
      <c r="Q19" s="1" t="s">
        <v>28</v>
      </c>
      <c r="R19" s="1" t="s">
        <v>46</v>
      </c>
      <c r="S19" s="1" t="s">
        <v>49</v>
      </c>
    </row>
    <row r="20" spans="1:26" ht="14.4">
      <c r="C20" s="213" t="s">
        <v>430</v>
      </c>
      <c r="D20" s="14" t="s">
        <v>431</v>
      </c>
      <c r="E20" s="27" t="s">
        <v>21</v>
      </c>
      <c r="F20" s="27" t="s">
        <v>21</v>
      </c>
      <c r="G20" s="27" t="s">
        <v>21</v>
      </c>
      <c r="H20" s="27" t="s">
        <v>21</v>
      </c>
      <c r="I20" s="27" t="s">
        <v>21</v>
      </c>
      <c r="J20" s="15" t="s">
        <v>21</v>
      </c>
      <c r="L20" s="16"/>
      <c r="O20" s="1" t="s">
        <v>21</v>
      </c>
      <c r="P20" s="1" t="s">
        <v>27</v>
      </c>
      <c r="Q20" s="1" t="s">
        <v>28</v>
      </c>
      <c r="R20" s="1" t="s">
        <v>46</v>
      </c>
      <c r="S20" s="1" t="s">
        <v>49</v>
      </c>
    </row>
    <row r="21" spans="1:26" ht="15.75" customHeight="1">
      <c r="C21" s="213" t="s">
        <v>432</v>
      </c>
      <c r="D21" s="14" t="s">
        <v>433</v>
      </c>
      <c r="E21" s="27" t="s">
        <v>21</v>
      </c>
      <c r="F21" s="27" t="s">
        <v>21</v>
      </c>
      <c r="G21" s="27" t="s">
        <v>21</v>
      </c>
      <c r="H21" s="27" t="s">
        <v>21</v>
      </c>
      <c r="I21" s="27" t="s">
        <v>21</v>
      </c>
      <c r="J21" s="15" t="s">
        <v>21</v>
      </c>
      <c r="L21" s="16"/>
      <c r="O21" s="1" t="s">
        <v>21</v>
      </c>
      <c r="P21" s="1" t="s">
        <v>27</v>
      </c>
      <c r="Q21" s="1" t="s">
        <v>28</v>
      </c>
      <c r="R21" s="1" t="s">
        <v>46</v>
      </c>
      <c r="S21" s="1" t="s">
        <v>49</v>
      </c>
    </row>
    <row r="22" spans="1:26" ht="15.75" customHeight="1">
      <c r="C22" s="213" t="s">
        <v>434</v>
      </c>
      <c r="D22" s="14" t="s">
        <v>435</v>
      </c>
      <c r="E22" s="27" t="s">
        <v>21</v>
      </c>
      <c r="F22" s="27" t="s">
        <v>21</v>
      </c>
      <c r="G22" s="27" t="s">
        <v>21</v>
      </c>
      <c r="H22" s="27" t="s">
        <v>21</v>
      </c>
      <c r="I22" s="27" t="s">
        <v>21</v>
      </c>
      <c r="J22" s="15" t="s">
        <v>21</v>
      </c>
      <c r="L22" s="16"/>
      <c r="O22" s="1" t="s">
        <v>21</v>
      </c>
      <c r="P22" s="1" t="s">
        <v>27</v>
      </c>
      <c r="Q22" s="1" t="s">
        <v>28</v>
      </c>
      <c r="R22" s="1" t="s">
        <v>46</v>
      </c>
      <c r="S22" s="1" t="s">
        <v>49</v>
      </c>
    </row>
    <row r="23" spans="1:26" ht="15.75" customHeight="1">
      <c r="C23" s="214" t="s">
        <v>436</v>
      </c>
      <c r="D23" s="18" t="s">
        <v>437</v>
      </c>
      <c r="E23" s="28" t="s">
        <v>21</v>
      </c>
      <c r="F23" s="28" t="s">
        <v>21</v>
      </c>
      <c r="G23" s="28" t="s">
        <v>21</v>
      </c>
      <c r="H23" s="28" t="s">
        <v>21</v>
      </c>
      <c r="I23" s="28" t="s">
        <v>21</v>
      </c>
      <c r="J23" s="19" t="s">
        <v>21</v>
      </c>
      <c r="L23" s="20"/>
      <c r="O23" s="1" t="s">
        <v>21</v>
      </c>
      <c r="P23" s="1" t="s">
        <v>27</v>
      </c>
      <c r="Q23" s="1" t="s">
        <v>28</v>
      </c>
      <c r="R23" s="1" t="s">
        <v>46</v>
      </c>
      <c r="S23" s="1" t="s">
        <v>49</v>
      </c>
    </row>
    <row r="24" spans="1:26" ht="15.75" customHeight="1">
      <c r="A24" s="198"/>
      <c r="B24" s="198"/>
      <c r="C24" s="217"/>
      <c r="D24" s="198"/>
      <c r="E24" s="218"/>
      <c r="F24" s="218"/>
      <c r="G24" s="218"/>
      <c r="H24" s="218"/>
      <c r="I24" s="218"/>
      <c r="J24" s="218"/>
      <c r="K24" s="198"/>
      <c r="L24" s="198"/>
      <c r="M24" s="198"/>
      <c r="N24" s="198"/>
      <c r="O24" s="198"/>
      <c r="P24" s="198"/>
      <c r="Q24" s="198"/>
      <c r="R24" s="198"/>
      <c r="S24" s="198"/>
      <c r="T24" s="198"/>
      <c r="U24" s="198"/>
      <c r="V24" s="198"/>
      <c r="W24" s="198"/>
      <c r="X24" s="198"/>
      <c r="Y24" s="198"/>
      <c r="Z24" s="198"/>
    </row>
    <row r="25" spans="1:26" ht="15.75" customHeight="1">
      <c r="C25" s="208"/>
      <c r="E25" s="21"/>
      <c r="F25" s="21"/>
      <c r="G25" s="21"/>
      <c r="H25" s="21"/>
      <c r="I25" s="21"/>
      <c r="J25" s="21"/>
    </row>
    <row r="26" spans="1:26" ht="15.75" customHeight="1">
      <c r="C26" s="208"/>
      <c r="E26" s="21"/>
      <c r="F26" s="21"/>
      <c r="G26" s="21"/>
      <c r="H26" s="21"/>
      <c r="I26" s="21"/>
      <c r="J26" s="21"/>
    </row>
    <row r="27" spans="1:26" ht="15.75" customHeight="1">
      <c r="C27" s="208"/>
      <c r="E27" s="21"/>
      <c r="F27" s="21"/>
      <c r="G27" s="21"/>
      <c r="H27" s="21"/>
      <c r="I27" s="21"/>
      <c r="J27" s="21"/>
    </row>
    <row r="28" spans="1:26" ht="15.75" customHeight="1">
      <c r="C28" s="208"/>
      <c r="E28" s="21"/>
      <c r="F28" s="21"/>
      <c r="G28" s="21"/>
      <c r="H28" s="21"/>
      <c r="I28" s="21"/>
      <c r="J28" s="21"/>
    </row>
    <row r="29" spans="1:26" ht="15.75" customHeight="1">
      <c r="C29" s="208"/>
      <c r="E29" s="21"/>
      <c r="F29" s="21"/>
      <c r="G29" s="21"/>
      <c r="H29" s="21"/>
      <c r="I29" s="21"/>
      <c r="J29" s="21"/>
    </row>
    <row r="30" spans="1:26" ht="15.75" customHeight="1">
      <c r="C30" s="208"/>
      <c r="E30" s="21"/>
      <c r="F30" s="21"/>
      <c r="G30" s="21"/>
      <c r="H30" s="21"/>
      <c r="I30" s="21"/>
      <c r="J30" s="21"/>
    </row>
    <row r="31" spans="1:26" ht="15.75" customHeight="1">
      <c r="C31" s="208"/>
      <c r="E31" s="21"/>
      <c r="F31" s="21"/>
      <c r="G31" s="21"/>
      <c r="H31" s="21"/>
      <c r="I31" s="21"/>
      <c r="J31" s="21"/>
    </row>
    <row r="32" spans="1:26" ht="15.75" customHeight="1">
      <c r="C32" s="208"/>
      <c r="E32" s="21"/>
      <c r="F32" s="21"/>
      <c r="G32" s="21"/>
      <c r="H32" s="21"/>
      <c r="I32" s="21"/>
      <c r="J32" s="21"/>
    </row>
    <row r="33" spans="3:10" ht="15.75" customHeight="1">
      <c r="C33" s="208"/>
      <c r="E33" s="21"/>
      <c r="F33" s="21"/>
      <c r="G33" s="21"/>
      <c r="H33" s="21"/>
      <c r="I33" s="21"/>
      <c r="J33" s="21"/>
    </row>
    <row r="34" spans="3:10" ht="15.75" customHeight="1">
      <c r="C34" s="208"/>
      <c r="E34" s="21"/>
      <c r="F34" s="21"/>
      <c r="G34" s="21"/>
      <c r="H34" s="21"/>
      <c r="I34" s="21"/>
      <c r="J34" s="21"/>
    </row>
    <row r="35" spans="3:10" ht="15.75" customHeight="1">
      <c r="C35" s="208"/>
      <c r="E35" s="21"/>
      <c r="F35" s="21"/>
      <c r="G35" s="21"/>
      <c r="H35" s="21"/>
      <c r="I35" s="21"/>
      <c r="J35" s="21"/>
    </row>
    <row r="36" spans="3:10" ht="15.75" customHeight="1">
      <c r="C36" s="208"/>
      <c r="E36" s="21"/>
      <c r="F36" s="21"/>
      <c r="G36" s="21"/>
      <c r="H36" s="21"/>
      <c r="I36" s="21"/>
      <c r="J36" s="21"/>
    </row>
    <row r="37" spans="3:10" ht="15.75" customHeight="1">
      <c r="C37" s="208"/>
      <c r="E37" s="21"/>
      <c r="F37" s="21"/>
      <c r="G37" s="21"/>
      <c r="H37" s="21"/>
      <c r="I37" s="21"/>
      <c r="J37" s="21"/>
    </row>
    <row r="38" spans="3:10" ht="15.75" customHeight="1">
      <c r="C38" s="208"/>
      <c r="E38" s="21"/>
      <c r="F38" s="21"/>
      <c r="G38" s="21"/>
      <c r="H38" s="21"/>
      <c r="I38" s="21"/>
      <c r="J38" s="21"/>
    </row>
    <row r="39" spans="3:10" ht="15.75" customHeight="1">
      <c r="C39" s="208"/>
      <c r="E39" s="21"/>
      <c r="F39" s="21"/>
      <c r="G39" s="21"/>
      <c r="H39" s="21"/>
      <c r="I39" s="21"/>
      <c r="J39" s="21"/>
    </row>
    <row r="40" spans="3:10" ht="15.75" customHeight="1">
      <c r="C40" s="208"/>
      <c r="E40" s="21"/>
      <c r="F40" s="21"/>
      <c r="G40" s="21"/>
      <c r="H40" s="21"/>
      <c r="I40" s="21"/>
      <c r="J40" s="21"/>
    </row>
    <row r="41" spans="3:10" ht="15.75" customHeight="1">
      <c r="C41" s="208"/>
      <c r="E41" s="21"/>
      <c r="F41" s="21"/>
      <c r="G41" s="21"/>
      <c r="H41" s="21"/>
      <c r="I41" s="21"/>
      <c r="J41" s="21"/>
    </row>
    <row r="42" spans="3:10" ht="15.75" customHeight="1">
      <c r="C42" s="208"/>
      <c r="E42" s="21"/>
      <c r="F42" s="21"/>
      <c r="G42" s="21"/>
      <c r="H42" s="21"/>
      <c r="I42" s="21"/>
      <c r="J42" s="21"/>
    </row>
    <row r="43" spans="3:10" ht="15.75" customHeight="1">
      <c r="C43" s="208"/>
      <c r="E43" s="21"/>
      <c r="F43" s="21"/>
      <c r="G43" s="21"/>
      <c r="H43" s="21"/>
      <c r="I43" s="21"/>
      <c r="J43" s="21"/>
    </row>
    <row r="44" spans="3:10" ht="15.75" customHeight="1">
      <c r="C44" s="208"/>
      <c r="E44" s="21"/>
      <c r="F44" s="21"/>
      <c r="G44" s="21"/>
      <c r="H44" s="21"/>
      <c r="I44" s="21"/>
      <c r="J44" s="21"/>
    </row>
    <row r="45" spans="3:10" ht="15.75" customHeight="1">
      <c r="C45" s="208"/>
      <c r="E45" s="21"/>
      <c r="F45" s="21"/>
      <c r="G45" s="21"/>
      <c r="H45" s="21"/>
      <c r="I45" s="21"/>
      <c r="J45" s="21"/>
    </row>
    <row r="46" spans="3:10" ht="15.75" customHeight="1">
      <c r="C46" s="208"/>
      <c r="E46" s="21"/>
      <c r="F46" s="21"/>
      <c r="G46" s="21"/>
      <c r="H46" s="21"/>
      <c r="I46" s="21"/>
      <c r="J46" s="21"/>
    </row>
    <row r="47" spans="3:10" ht="15.75" customHeight="1">
      <c r="C47" s="208"/>
      <c r="E47" s="21"/>
      <c r="F47" s="21"/>
      <c r="G47" s="21"/>
      <c r="H47" s="21"/>
      <c r="I47" s="21"/>
      <c r="J47" s="21"/>
    </row>
    <row r="48" spans="3:10" ht="15.75" customHeight="1">
      <c r="C48" s="208"/>
      <c r="E48" s="21"/>
      <c r="F48" s="21"/>
      <c r="G48" s="21"/>
      <c r="H48" s="21"/>
      <c r="I48" s="21"/>
      <c r="J48" s="21"/>
    </row>
    <row r="49" spans="3:10" ht="15.75" customHeight="1">
      <c r="C49" s="208"/>
      <c r="E49" s="21"/>
      <c r="F49" s="21"/>
      <c r="G49" s="21"/>
      <c r="H49" s="21"/>
      <c r="I49" s="21"/>
      <c r="J49" s="21"/>
    </row>
    <row r="50" spans="3:10" ht="15.75" customHeight="1">
      <c r="C50" s="208"/>
      <c r="E50" s="21"/>
      <c r="F50" s="21"/>
      <c r="G50" s="21"/>
      <c r="H50" s="21"/>
      <c r="I50" s="21"/>
      <c r="J50" s="21"/>
    </row>
    <row r="51" spans="3:10" ht="15.75" customHeight="1">
      <c r="C51" s="208"/>
      <c r="E51" s="21"/>
      <c r="F51" s="21"/>
      <c r="G51" s="21"/>
      <c r="H51" s="21"/>
      <c r="I51" s="21"/>
      <c r="J51" s="21"/>
    </row>
    <row r="52" spans="3:10" ht="15.75" customHeight="1">
      <c r="C52" s="208"/>
      <c r="E52" s="21"/>
      <c r="F52" s="21"/>
      <c r="G52" s="21"/>
      <c r="H52" s="21"/>
      <c r="I52" s="21"/>
      <c r="J52" s="21"/>
    </row>
    <row r="53" spans="3:10" ht="15.75" customHeight="1">
      <c r="C53" s="208"/>
      <c r="E53" s="21"/>
      <c r="F53" s="21"/>
      <c r="G53" s="21"/>
      <c r="H53" s="21"/>
      <c r="I53" s="21"/>
      <c r="J53" s="21"/>
    </row>
    <row r="54" spans="3:10" ht="15.75" customHeight="1">
      <c r="C54" s="208"/>
      <c r="E54" s="21"/>
      <c r="F54" s="21"/>
      <c r="G54" s="21"/>
      <c r="H54" s="21"/>
      <c r="I54" s="21"/>
      <c r="J54" s="21"/>
    </row>
    <row r="55" spans="3:10" ht="15.75" customHeight="1">
      <c r="C55" s="208"/>
      <c r="E55" s="21"/>
      <c r="F55" s="21"/>
      <c r="G55" s="21"/>
      <c r="H55" s="21"/>
      <c r="I55" s="21"/>
      <c r="J55" s="21"/>
    </row>
    <row r="56" spans="3:10" ht="15.75" customHeight="1">
      <c r="C56" s="208"/>
      <c r="E56" s="21"/>
      <c r="F56" s="21"/>
      <c r="G56" s="21"/>
      <c r="H56" s="21"/>
      <c r="I56" s="21"/>
      <c r="J56" s="21"/>
    </row>
    <row r="57" spans="3:10" ht="15.75" customHeight="1">
      <c r="C57" s="208"/>
      <c r="E57" s="21"/>
      <c r="F57" s="21"/>
      <c r="G57" s="21"/>
      <c r="H57" s="21"/>
      <c r="I57" s="21"/>
      <c r="J57" s="21"/>
    </row>
    <row r="58" spans="3:10" ht="15.75" customHeight="1">
      <c r="C58" s="208"/>
      <c r="E58" s="21"/>
      <c r="F58" s="21"/>
      <c r="G58" s="21"/>
      <c r="H58" s="21"/>
      <c r="I58" s="21"/>
      <c r="J58" s="21"/>
    </row>
    <row r="59" spans="3:10" ht="15.75" customHeight="1">
      <c r="C59" s="208"/>
      <c r="E59" s="21"/>
      <c r="F59" s="21"/>
      <c r="G59" s="21"/>
      <c r="H59" s="21"/>
      <c r="I59" s="21"/>
      <c r="J59" s="21"/>
    </row>
    <row r="60" spans="3:10" ht="15.75" customHeight="1">
      <c r="C60" s="208"/>
      <c r="E60" s="21"/>
      <c r="F60" s="21"/>
      <c r="G60" s="21"/>
      <c r="H60" s="21"/>
      <c r="I60" s="21"/>
      <c r="J60" s="21"/>
    </row>
    <row r="61" spans="3:10" ht="15.75" customHeight="1">
      <c r="C61" s="208"/>
      <c r="E61" s="21"/>
      <c r="F61" s="21"/>
      <c r="G61" s="21"/>
      <c r="H61" s="21"/>
      <c r="I61" s="21"/>
      <c r="J61" s="21"/>
    </row>
    <row r="62" spans="3:10" ht="15.75" customHeight="1">
      <c r="C62" s="208"/>
      <c r="E62" s="21"/>
      <c r="F62" s="21"/>
      <c r="G62" s="21"/>
      <c r="H62" s="21"/>
      <c r="I62" s="21"/>
      <c r="J62" s="21"/>
    </row>
    <row r="63" spans="3:10" ht="15.75" customHeight="1">
      <c r="C63" s="208"/>
      <c r="E63" s="21"/>
      <c r="F63" s="21"/>
      <c r="G63" s="21"/>
      <c r="H63" s="21"/>
      <c r="I63" s="21"/>
      <c r="J63" s="21"/>
    </row>
    <row r="64" spans="3:10" ht="15.75" customHeight="1">
      <c r="C64" s="208"/>
      <c r="E64" s="21"/>
      <c r="F64" s="21"/>
      <c r="G64" s="21"/>
      <c r="H64" s="21"/>
      <c r="I64" s="21"/>
      <c r="J64" s="21"/>
    </row>
    <row r="65" spans="3:10" ht="15.75" customHeight="1">
      <c r="C65" s="208"/>
      <c r="E65" s="21"/>
      <c r="F65" s="21"/>
      <c r="G65" s="21"/>
      <c r="H65" s="21"/>
      <c r="I65" s="21"/>
      <c r="J65" s="21"/>
    </row>
    <row r="66" spans="3:10" ht="15.75" customHeight="1">
      <c r="C66" s="208"/>
      <c r="E66" s="21"/>
      <c r="F66" s="21"/>
      <c r="G66" s="21"/>
      <c r="H66" s="21"/>
      <c r="I66" s="21"/>
      <c r="J66" s="21"/>
    </row>
    <row r="67" spans="3:10" ht="15.75" customHeight="1">
      <c r="C67" s="208"/>
      <c r="E67" s="21"/>
      <c r="F67" s="21"/>
      <c r="G67" s="21"/>
      <c r="H67" s="21"/>
      <c r="I67" s="21"/>
      <c r="J67" s="21"/>
    </row>
    <row r="68" spans="3:10" ht="15.75" customHeight="1">
      <c r="C68" s="208"/>
      <c r="E68" s="21"/>
      <c r="F68" s="21"/>
      <c r="G68" s="21"/>
      <c r="H68" s="21"/>
      <c r="I68" s="21"/>
      <c r="J68" s="21"/>
    </row>
    <row r="69" spans="3:10" ht="15.75" customHeight="1">
      <c r="C69" s="208"/>
      <c r="E69" s="21"/>
      <c r="F69" s="21"/>
      <c r="G69" s="21"/>
      <c r="H69" s="21"/>
      <c r="I69" s="21"/>
      <c r="J69" s="21"/>
    </row>
    <row r="70" spans="3:10" ht="15.75" customHeight="1">
      <c r="C70" s="208"/>
      <c r="E70" s="21"/>
      <c r="F70" s="21"/>
      <c r="G70" s="21"/>
      <c r="H70" s="21"/>
      <c r="I70" s="21"/>
      <c r="J70" s="21"/>
    </row>
    <row r="71" spans="3:10" ht="15.75" customHeight="1">
      <c r="C71" s="208"/>
      <c r="E71" s="21"/>
      <c r="F71" s="21"/>
      <c r="G71" s="21"/>
      <c r="H71" s="21"/>
      <c r="I71" s="21"/>
      <c r="J71" s="21"/>
    </row>
    <row r="72" spans="3:10" ht="15.75" customHeight="1">
      <c r="C72" s="208"/>
      <c r="E72" s="21"/>
      <c r="F72" s="21"/>
      <c r="G72" s="21"/>
      <c r="H72" s="21"/>
      <c r="I72" s="21"/>
      <c r="J72" s="21"/>
    </row>
    <row r="73" spans="3:10" ht="15.75" customHeight="1">
      <c r="C73" s="208"/>
      <c r="E73" s="21"/>
      <c r="F73" s="21"/>
      <c r="G73" s="21"/>
      <c r="H73" s="21"/>
      <c r="I73" s="21"/>
      <c r="J73" s="21"/>
    </row>
    <row r="74" spans="3:10" ht="15.75" customHeight="1">
      <c r="C74" s="208"/>
      <c r="E74" s="21"/>
      <c r="F74" s="21"/>
      <c r="G74" s="21"/>
      <c r="H74" s="21"/>
      <c r="I74" s="21"/>
      <c r="J74" s="21"/>
    </row>
    <row r="75" spans="3:10" ht="15.75" customHeight="1">
      <c r="C75" s="208"/>
      <c r="E75" s="21"/>
      <c r="F75" s="21"/>
      <c r="G75" s="21"/>
      <c r="H75" s="21"/>
      <c r="I75" s="21"/>
      <c r="J75" s="21"/>
    </row>
    <row r="76" spans="3:10" ht="15.75" customHeight="1">
      <c r="C76" s="208"/>
      <c r="E76" s="21"/>
      <c r="F76" s="21"/>
      <c r="G76" s="21"/>
      <c r="H76" s="21"/>
      <c r="I76" s="21"/>
      <c r="J76" s="21"/>
    </row>
    <row r="77" spans="3:10" ht="15.75" customHeight="1">
      <c r="C77" s="208"/>
      <c r="E77" s="21"/>
      <c r="F77" s="21"/>
      <c r="G77" s="21"/>
      <c r="H77" s="21"/>
      <c r="I77" s="21"/>
      <c r="J77" s="21"/>
    </row>
    <row r="78" spans="3:10" ht="15.75" customHeight="1">
      <c r="C78" s="208"/>
      <c r="E78" s="21"/>
      <c r="F78" s="21"/>
      <c r="G78" s="21"/>
      <c r="H78" s="21"/>
      <c r="I78" s="21"/>
      <c r="J78" s="21"/>
    </row>
    <row r="79" spans="3:10" ht="15.75" customHeight="1">
      <c r="C79" s="208"/>
      <c r="E79" s="21"/>
      <c r="F79" s="21"/>
      <c r="G79" s="21"/>
      <c r="H79" s="21"/>
      <c r="I79" s="21"/>
      <c r="J79" s="21"/>
    </row>
    <row r="80" spans="3:10" ht="15.75" customHeight="1">
      <c r="C80" s="208"/>
      <c r="E80" s="21"/>
      <c r="F80" s="21"/>
      <c r="G80" s="21"/>
      <c r="H80" s="21"/>
      <c r="I80" s="21"/>
      <c r="J80" s="21"/>
    </row>
    <row r="81" spans="3:10" ht="15.75" customHeight="1">
      <c r="C81" s="208"/>
      <c r="E81" s="21"/>
      <c r="F81" s="21"/>
      <c r="G81" s="21"/>
      <c r="H81" s="21"/>
      <c r="I81" s="21"/>
      <c r="J81" s="21"/>
    </row>
    <row r="82" spans="3:10" ht="15.75" customHeight="1">
      <c r="C82" s="208"/>
      <c r="E82" s="21"/>
      <c r="F82" s="21"/>
      <c r="G82" s="21"/>
      <c r="H82" s="21"/>
      <c r="I82" s="21"/>
      <c r="J82" s="21"/>
    </row>
    <row r="83" spans="3:10" ht="15.75" customHeight="1">
      <c r="C83" s="208"/>
      <c r="E83" s="21"/>
      <c r="F83" s="21"/>
      <c r="G83" s="21"/>
      <c r="H83" s="21"/>
      <c r="I83" s="21"/>
      <c r="J83" s="21"/>
    </row>
    <row r="84" spans="3:10" ht="15.75" customHeight="1">
      <c r="C84" s="208"/>
      <c r="E84" s="21"/>
      <c r="F84" s="21"/>
      <c r="G84" s="21"/>
      <c r="H84" s="21"/>
      <c r="I84" s="21"/>
      <c r="J84" s="21"/>
    </row>
    <row r="85" spans="3:10" ht="15.75" customHeight="1">
      <c r="C85" s="208"/>
      <c r="E85" s="21"/>
      <c r="F85" s="21"/>
      <c r="G85" s="21"/>
      <c r="H85" s="21"/>
      <c r="I85" s="21"/>
      <c r="J85" s="21"/>
    </row>
    <row r="86" spans="3:10" ht="15.75" customHeight="1">
      <c r="C86" s="208"/>
      <c r="E86" s="21"/>
      <c r="F86" s="21"/>
      <c r="G86" s="21"/>
      <c r="H86" s="21"/>
      <c r="I86" s="21"/>
      <c r="J86" s="21"/>
    </row>
    <row r="87" spans="3:10" ht="15.75" customHeight="1">
      <c r="C87" s="208"/>
      <c r="E87" s="21"/>
      <c r="F87" s="21"/>
      <c r="G87" s="21"/>
      <c r="H87" s="21"/>
      <c r="I87" s="21"/>
      <c r="J87" s="21"/>
    </row>
    <row r="88" spans="3:10" ht="15.75" customHeight="1">
      <c r="C88" s="208"/>
      <c r="E88" s="21"/>
      <c r="F88" s="21"/>
      <c r="G88" s="21"/>
      <c r="H88" s="21"/>
      <c r="I88" s="21"/>
      <c r="J88" s="21"/>
    </row>
    <row r="89" spans="3:10" ht="15.75" customHeight="1">
      <c r="C89" s="208"/>
      <c r="E89" s="21"/>
      <c r="F89" s="21"/>
      <c r="G89" s="21"/>
      <c r="H89" s="21"/>
      <c r="I89" s="21"/>
      <c r="J89" s="21"/>
    </row>
    <row r="90" spans="3:10" ht="15.75" customHeight="1">
      <c r="C90" s="208"/>
      <c r="E90" s="21"/>
      <c r="F90" s="21"/>
      <c r="G90" s="21"/>
      <c r="H90" s="21"/>
      <c r="I90" s="21"/>
      <c r="J90" s="21"/>
    </row>
    <row r="91" spans="3:10" ht="15.75" customHeight="1">
      <c r="C91" s="208"/>
      <c r="E91" s="21"/>
      <c r="F91" s="21"/>
      <c r="G91" s="21"/>
      <c r="H91" s="21"/>
      <c r="I91" s="21"/>
      <c r="J91" s="21"/>
    </row>
    <row r="92" spans="3:10" ht="15.75" customHeight="1">
      <c r="C92" s="208"/>
      <c r="E92" s="21"/>
      <c r="F92" s="21"/>
      <c r="G92" s="21"/>
      <c r="H92" s="21"/>
      <c r="I92" s="21"/>
      <c r="J92" s="21"/>
    </row>
    <row r="93" spans="3:10" ht="15.75" customHeight="1">
      <c r="C93" s="208"/>
      <c r="E93" s="21"/>
      <c r="F93" s="21"/>
      <c r="G93" s="21"/>
      <c r="H93" s="21"/>
      <c r="I93" s="21"/>
      <c r="J93" s="21"/>
    </row>
    <row r="94" spans="3:10" ht="15.75" customHeight="1">
      <c r="C94" s="208"/>
      <c r="E94" s="21"/>
      <c r="F94" s="21"/>
      <c r="G94" s="21"/>
      <c r="H94" s="21"/>
      <c r="I94" s="21"/>
      <c r="J94" s="21"/>
    </row>
    <row r="95" spans="3:10" ht="15.75" customHeight="1">
      <c r="C95" s="208"/>
      <c r="E95" s="21"/>
      <c r="F95" s="21"/>
      <c r="G95" s="21"/>
      <c r="H95" s="21"/>
      <c r="I95" s="21"/>
      <c r="J95" s="21"/>
    </row>
    <row r="96" spans="3:10" ht="15.75" customHeight="1">
      <c r="C96" s="208"/>
      <c r="E96" s="21"/>
      <c r="F96" s="21"/>
      <c r="G96" s="21"/>
      <c r="H96" s="21"/>
      <c r="I96" s="21"/>
      <c r="J96" s="21"/>
    </row>
    <row r="97" spans="3:10" ht="15.75" customHeight="1">
      <c r="C97" s="208"/>
      <c r="E97" s="21"/>
      <c r="F97" s="21"/>
      <c r="G97" s="21"/>
      <c r="H97" s="21"/>
      <c r="I97" s="21"/>
      <c r="J97" s="21"/>
    </row>
    <row r="98" spans="3:10" ht="15.75" customHeight="1">
      <c r="C98" s="208"/>
      <c r="E98" s="21"/>
      <c r="F98" s="21"/>
      <c r="G98" s="21"/>
      <c r="H98" s="21"/>
      <c r="I98" s="21"/>
      <c r="J98" s="21"/>
    </row>
    <row r="99" spans="3:10" ht="15.75" customHeight="1">
      <c r="C99" s="208"/>
      <c r="E99" s="21"/>
      <c r="F99" s="21"/>
      <c r="G99" s="21"/>
      <c r="H99" s="21"/>
      <c r="I99" s="21"/>
      <c r="J99" s="21"/>
    </row>
    <row r="100" spans="3:10" ht="15.75" customHeight="1">
      <c r="C100" s="208"/>
      <c r="E100" s="21"/>
      <c r="F100" s="21"/>
      <c r="G100" s="21"/>
      <c r="H100" s="21"/>
      <c r="I100" s="21"/>
      <c r="J100" s="21"/>
    </row>
    <row r="101" spans="3:10" ht="15.75" customHeight="1">
      <c r="C101" s="208"/>
      <c r="E101" s="21"/>
      <c r="F101" s="21"/>
      <c r="G101" s="21"/>
      <c r="H101" s="21"/>
      <c r="I101" s="21"/>
      <c r="J101" s="21"/>
    </row>
    <row r="102" spans="3:10" ht="15.75" customHeight="1">
      <c r="C102" s="208"/>
      <c r="E102" s="21"/>
      <c r="F102" s="21"/>
      <c r="G102" s="21"/>
      <c r="H102" s="21"/>
      <c r="I102" s="21"/>
      <c r="J102" s="21"/>
    </row>
    <row r="103" spans="3:10" ht="15.75" customHeight="1">
      <c r="C103" s="208"/>
      <c r="E103" s="21"/>
      <c r="F103" s="21"/>
      <c r="G103" s="21"/>
      <c r="H103" s="21"/>
      <c r="I103" s="21"/>
      <c r="J103" s="21"/>
    </row>
    <row r="104" spans="3:10" ht="15.75" customHeight="1">
      <c r="C104" s="208"/>
      <c r="E104" s="21"/>
      <c r="F104" s="21"/>
      <c r="G104" s="21"/>
      <c r="H104" s="21"/>
      <c r="I104" s="21"/>
      <c r="J104" s="21"/>
    </row>
    <row r="105" spans="3:10" ht="15.75" customHeight="1">
      <c r="C105" s="208"/>
      <c r="E105" s="21"/>
      <c r="F105" s="21"/>
      <c r="G105" s="21"/>
      <c r="H105" s="21"/>
      <c r="I105" s="21"/>
      <c r="J105" s="21"/>
    </row>
    <row r="106" spans="3:10" ht="15.75" customHeight="1">
      <c r="C106" s="208"/>
      <c r="E106" s="21"/>
      <c r="F106" s="21"/>
      <c r="G106" s="21"/>
      <c r="H106" s="21"/>
      <c r="I106" s="21"/>
      <c r="J106" s="21"/>
    </row>
    <row r="107" spans="3:10" ht="15.75" customHeight="1">
      <c r="C107" s="208"/>
      <c r="E107" s="21"/>
      <c r="F107" s="21"/>
      <c r="G107" s="21"/>
      <c r="H107" s="21"/>
      <c r="I107" s="21"/>
      <c r="J107" s="21"/>
    </row>
    <row r="108" spans="3:10" ht="15.75" customHeight="1">
      <c r="C108" s="208"/>
      <c r="E108" s="21"/>
      <c r="F108" s="21"/>
      <c r="G108" s="21"/>
      <c r="H108" s="21"/>
      <c r="I108" s="21"/>
      <c r="J108" s="21"/>
    </row>
    <row r="109" spans="3:10" ht="15.75" customHeight="1">
      <c r="C109" s="208"/>
      <c r="E109" s="21"/>
      <c r="F109" s="21"/>
      <c r="G109" s="21"/>
      <c r="H109" s="21"/>
      <c r="I109" s="21"/>
      <c r="J109" s="21"/>
    </row>
    <row r="110" spans="3:10" ht="15.75" customHeight="1">
      <c r="C110" s="208"/>
      <c r="E110" s="21"/>
      <c r="F110" s="21"/>
      <c r="G110" s="21"/>
      <c r="H110" s="21"/>
      <c r="I110" s="21"/>
      <c r="J110" s="21"/>
    </row>
    <row r="111" spans="3:10" ht="15.75" customHeight="1">
      <c r="C111" s="208"/>
      <c r="E111" s="21"/>
      <c r="F111" s="21"/>
      <c r="G111" s="21"/>
      <c r="H111" s="21"/>
      <c r="I111" s="21"/>
      <c r="J111" s="21"/>
    </row>
    <row r="112" spans="3:10" ht="15.75" customHeight="1">
      <c r="C112" s="208"/>
      <c r="E112" s="21"/>
      <c r="F112" s="21"/>
      <c r="G112" s="21"/>
      <c r="H112" s="21"/>
      <c r="I112" s="21"/>
      <c r="J112" s="21"/>
    </row>
    <row r="113" spans="3:10" ht="15.75" customHeight="1">
      <c r="C113" s="208"/>
      <c r="E113" s="21"/>
      <c r="F113" s="21"/>
      <c r="G113" s="21"/>
      <c r="H113" s="21"/>
      <c r="I113" s="21"/>
      <c r="J113" s="21"/>
    </row>
    <row r="114" spans="3:10" ht="15.75" customHeight="1">
      <c r="C114" s="208"/>
      <c r="E114" s="21"/>
      <c r="F114" s="21"/>
      <c r="G114" s="21"/>
      <c r="H114" s="21"/>
      <c r="I114" s="21"/>
      <c r="J114" s="21"/>
    </row>
    <row r="115" spans="3:10" ht="15.75" customHeight="1">
      <c r="C115" s="208"/>
      <c r="E115" s="21"/>
      <c r="F115" s="21"/>
      <c r="G115" s="21"/>
      <c r="H115" s="21"/>
      <c r="I115" s="21"/>
      <c r="J115" s="21"/>
    </row>
    <row r="116" spans="3:10" ht="15.75" customHeight="1">
      <c r="C116" s="208"/>
      <c r="E116" s="21"/>
      <c r="F116" s="21"/>
      <c r="G116" s="21"/>
      <c r="H116" s="21"/>
      <c r="I116" s="21"/>
      <c r="J116" s="21"/>
    </row>
    <row r="117" spans="3:10" ht="15.75" customHeight="1">
      <c r="C117" s="208"/>
      <c r="E117" s="21"/>
      <c r="F117" s="21"/>
      <c r="G117" s="21"/>
      <c r="H117" s="21"/>
      <c r="I117" s="21"/>
      <c r="J117" s="21"/>
    </row>
    <row r="118" spans="3:10" ht="15.75" customHeight="1">
      <c r="C118" s="208"/>
      <c r="E118" s="21"/>
      <c r="F118" s="21"/>
      <c r="G118" s="21"/>
      <c r="H118" s="21"/>
      <c r="I118" s="21"/>
      <c r="J118" s="21"/>
    </row>
    <row r="119" spans="3:10" ht="15.75" customHeight="1">
      <c r="C119" s="208"/>
      <c r="E119" s="21"/>
      <c r="F119" s="21"/>
      <c r="G119" s="21"/>
      <c r="H119" s="21"/>
      <c r="I119" s="21"/>
      <c r="J119" s="21"/>
    </row>
    <row r="120" spans="3:10" ht="15.75" customHeight="1">
      <c r="C120" s="208"/>
      <c r="E120" s="21"/>
      <c r="F120" s="21"/>
      <c r="G120" s="21"/>
      <c r="H120" s="21"/>
      <c r="I120" s="21"/>
      <c r="J120" s="21"/>
    </row>
    <row r="121" spans="3:10" ht="15.75" customHeight="1">
      <c r="C121" s="208"/>
      <c r="E121" s="21"/>
      <c r="F121" s="21"/>
      <c r="G121" s="21"/>
      <c r="H121" s="21"/>
      <c r="I121" s="21"/>
      <c r="J121" s="21"/>
    </row>
    <row r="122" spans="3:10" ht="15.75" customHeight="1">
      <c r="C122" s="208"/>
      <c r="E122" s="21"/>
      <c r="F122" s="21"/>
      <c r="G122" s="21"/>
      <c r="H122" s="21"/>
      <c r="I122" s="21"/>
      <c r="J122" s="21"/>
    </row>
    <row r="123" spans="3:10" ht="15.75" customHeight="1">
      <c r="C123" s="208"/>
      <c r="E123" s="21"/>
      <c r="F123" s="21"/>
      <c r="G123" s="21"/>
      <c r="H123" s="21"/>
      <c r="I123" s="21"/>
      <c r="J123" s="21"/>
    </row>
    <row r="124" spans="3:10" ht="15.75" customHeight="1">
      <c r="C124" s="208"/>
      <c r="E124" s="21"/>
      <c r="F124" s="21"/>
      <c r="G124" s="21"/>
      <c r="H124" s="21"/>
      <c r="I124" s="21"/>
      <c r="J124" s="21"/>
    </row>
    <row r="125" spans="3:10" ht="15.75" customHeight="1">
      <c r="C125" s="208"/>
      <c r="E125" s="21"/>
      <c r="F125" s="21"/>
      <c r="G125" s="21"/>
      <c r="H125" s="21"/>
      <c r="I125" s="21"/>
      <c r="J125" s="21"/>
    </row>
    <row r="126" spans="3:10" ht="15.75" customHeight="1">
      <c r="C126" s="208"/>
      <c r="E126" s="21"/>
      <c r="F126" s="21"/>
      <c r="G126" s="21"/>
      <c r="H126" s="21"/>
      <c r="I126" s="21"/>
      <c r="J126" s="21"/>
    </row>
    <row r="127" spans="3:10" ht="15.75" customHeight="1">
      <c r="C127" s="208"/>
      <c r="E127" s="21"/>
      <c r="F127" s="21"/>
      <c r="G127" s="21"/>
      <c r="H127" s="21"/>
      <c r="I127" s="21"/>
      <c r="J127" s="21"/>
    </row>
    <row r="128" spans="3:10" ht="15.75" customHeight="1">
      <c r="C128" s="208"/>
      <c r="E128" s="21"/>
      <c r="F128" s="21"/>
      <c r="G128" s="21"/>
      <c r="H128" s="21"/>
      <c r="I128" s="21"/>
      <c r="J128" s="21"/>
    </row>
    <row r="129" spans="3:10" ht="15.75" customHeight="1">
      <c r="C129" s="208"/>
      <c r="E129" s="21"/>
      <c r="F129" s="21"/>
      <c r="G129" s="21"/>
      <c r="H129" s="21"/>
      <c r="I129" s="21"/>
      <c r="J129" s="21"/>
    </row>
    <row r="130" spans="3:10" ht="15.75" customHeight="1">
      <c r="C130" s="208"/>
      <c r="E130" s="21"/>
      <c r="F130" s="21"/>
      <c r="G130" s="21"/>
      <c r="H130" s="21"/>
      <c r="I130" s="21"/>
      <c r="J130" s="21"/>
    </row>
    <row r="131" spans="3:10" ht="15.75" customHeight="1">
      <c r="C131" s="208"/>
      <c r="E131" s="21"/>
      <c r="F131" s="21"/>
      <c r="G131" s="21"/>
      <c r="H131" s="21"/>
      <c r="I131" s="21"/>
      <c r="J131" s="21"/>
    </row>
    <row r="132" spans="3:10" ht="15.75" customHeight="1">
      <c r="C132" s="208"/>
      <c r="E132" s="21"/>
      <c r="F132" s="21"/>
      <c r="G132" s="21"/>
      <c r="H132" s="21"/>
      <c r="I132" s="21"/>
      <c r="J132" s="21"/>
    </row>
    <row r="133" spans="3:10" ht="15.75" customHeight="1">
      <c r="C133" s="208"/>
      <c r="E133" s="21"/>
      <c r="F133" s="21"/>
      <c r="G133" s="21"/>
      <c r="H133" s="21"/>
      <c r="I133" s="21"/>
      <c r="J133" s="21"/>
    </row>
    <row r="134" spans="3:10" ht="15.75" customHeight="1">
      <c r="C134" s="208"/>
      <c r="E134" s="21"/>
      <c r="F134" s="21"/>
      <c r="G134" s="21"/>
      <c r="H134" s="21"/>
      <c r="I134" s="21"/>
      <c r="J134" s="21"/>
    </row>
    <row r="135" spans="3:10" ht="15.75" customHeight="1">
      <c r="C135" s="208"/>
      <c r="E135" s="21"/>
      <c r="F135" s="21"/>
      <c r="G135" s="21"/>
      <c r="H135" s="21"/>
      <c r="I135" s="21"/>
      <c r="J135" s="21"/>
    </row>
    <row r="136" spans="3:10" ht="15.75" customHeight="1">
      <c r="C136" s="208"/>
      <c r="E136" s="21"/>
      <c r="F136" s="21"/>
      <c r="G136" s="21"/>
      <c r="H136" s="21"/>
      <c r="I136" s="21"/>
      <c r="J136" s="21"/>
    </row>
    <row r="137" spans="3:10" ht="15.75" customHeight="1">
      <c r="C137" s="208"/>
      <c r="E137" s="21"/>
      <c r="F137" s="21"/>
      <c r="G137" s="21"/>
      <c r="H137" s="21"/>
      <c r="I137" s="21"/>
      <c r="J137" s="21"/>
    </row>
    <row r="138" spans="3:10" ht="15.75" customHeight="1">
      <c r="C138" s="208"/>
      <c r="E138" s="21"/>
      <c r="F138" s="21"/>
      <c r="G138" s="21"/>
      <c r="H138" s="21"/>
      <c r="I138" s="21"/>
      <c r="J138" s="21"/>
    </row>
    <row r="139" spans="3:10" ht="15.75" customHeight="1">
      <c r="C139" s="208"/>
      <c r="E139" s="21"/>
      <c r="F139" s="21"/>
      <c r="G139" s="21"/>
      <c r="H139" s="21"/>
      <c r="I139" s="21"/>
      <c r="J139" s="21"/>
    </row>
    <row r="140" spans="3:10" ht="15.75" customHeight="1">
      <c r="C140" s="208"/>
      <c r="E140" s="21"/>
      <c r="F140" s="21"/>
      <c r="G140" s="21"/>
      <c r="H140" s="21"/>
      <c r="I140" s="21"/>
      <c r="J140" s="21"/>
    </row>
    <row r="141" spans="3:10" ht="15.75" customHeight="1">
      <c r="C141" s="208"/>
      <c r="E141" s="21"/>
      <c r="F141" s="21"/>
      <c r="G141" s="21"/>
      <c r="H141" s="21"/>
      <c r="I141" s="21"/>
      <c r="J141" s="21"/>
    </row>
    <row r="142" spans="3:10" ht="15.75" customHeight="1">
      <c r="C142" s="208"/>
      <c r="E142" s="21"/>
      <c r="F142" s="21"/>
      <c r="G142" s="21"/>
      <c r="H142" s="21"/>
      <c r="I142" s="21"/>
      <c r="J142" s="21"/>
    </row>
    <row r="143" spans="3:10" ht="15.75" customHeight="1">
      <c r="C143" s="208"/>
      <c r="E143" s="21"/>
      <c r="F143" s="21"/>
      <c r="G143" s="21"/>
      <c r="H143" s="21"/>
      <c r="I143" s="21"/>
      <c r="J143" s="21"/>
    </row>
    <row r="144" spans="3:10" ht="15.75" customHeight="1">
      <c r="C144" s="208"/>
      <c r="E144" s="21"/>
      <c r="F144" s="21"/>
      <c r="G144" s="21"/>
      <c r="H144" s="21"/>
      <c r="I144" s="21"/>
      <c r="J144" s="21"/>
    </row>
    <row r="145" spans="3:10" ht="15.75" customHeight="1">
      <c r="C145" s="208"/>
      <c r="E145" s="21"/>
      <c r="F145" s="21"/>
      <c r="G145" s="21"/>
      <c r="H145" s="21"/>
      <c r="I145" s="21"/>
      <c r="J145" s="21"/>
    </row>
    <row r="146" spans="3:10" ht="15.75" customHeight="1">
      <c r="C146" s="208"/>
      <c r="E146" s="21"/>
      <c r="F146" s="21"/>
      <c r="G146" s="21"/>
      <c r="H146" s="21"/>
      <c r="I146" s="21"/>
      <c r="J146" s="21"/>
    </row>
    <row r="147" spans="3:10" ht="15.75" customHeight="1">
      <c r="C147" s="208"/>
      <c r="E147" s="21"/>
      <c r="F147" s="21"/>
      <c r="G147" s="21"/>
      <c r="H147" s="21"/>
      <c r="I147" s="21"/>
      <c r="J147" s="21"/>
    </row>
    <row r="148" spans="3:10" ht="15.75" customHeight="1">
      <c r="C148" s="208"/>
      <c r="E148" s="21"/>
      <c r="F148" s="21"/>
      <c r="G148" s="21"/>
      <c r="H148" s="21"/>
      <c r="I148" s="21"/>
      <c r="J148" s="21"/>
    </row>
    <row r="149" spans="3:10" ht="15.75" customHeight="1">
      <c r="C149" s="208"/>
      <c r="E149" s="21"/>
      <c r="F149" s="21"/>
      <c r="G149" s="21"/>
      <c r="H149" s="21"/>
      <c r="I149" s="21"/>
      <c r="J149" s="21"/>
    </row>
    <row r="150" spans="3:10" ht="15.75" customHeight="1">
      <c r="C150" s="208"/>
      <c r="E150" s="21"/>
      <c r="F150" s="21"/>
      <c r="G150" s="21"/>
      <c r="H150" s="21"/>
      <c r="I150" s="21"/>
      <c r="J150" s="21"/>
    </row>
    <row r="151" spans="3:10" ht="15.75" customHeight="1">
      <c r="C151" s="208"/>
      <c r="E151" s="21"/>
      <c r="F151" s="21"/>
      <c r="G151" s="21"/>
      <c r="H151" s="21"/>
      <c r="I151" s="21"/>
      <c r="J151" s="21"/>
    </row>
    <row r="152" spans="3:10" ht="15.75" customHeight="1">
      <c r="C152" s="208"/>
      <c r="E152" s="21"/>
      <c r="F152" s="21"/>
      <c r="G152" s="21"/>
      <c r="H152" s="21"/>
      <c r="I152" s="21"/>
      <c r="J152" s="21"/>
    </row>
    <row r="153" spans="3:10" ht="15.75" customHeight="1">
      <c r="C153" s="208"/>
      <c r="E153" s="21"/>
      <c r="F153" s="21"/>
      <c r="G153" s="21"/>
      <c r="H153" s="21"/>
      <c r="I153" s="21"/>
      <c r="J153" s="21"/>
    </row>
    <row r="154" spans="3:10" ht="15.75" customHeight="1">
      <c r="C154" s="208"/>
      <c r="E154" s="21"/>
      <c r="F154" s="21"/>
      <c r="G154" s="21"/>
      <c r="H154" s="21"/>
      <c r="I154" s="21"/>
      <c r="J154" s="21"/>
    </row>
    <row r="155" spans="3:10" ht="15.75" customHeight="1">
      <c r="C155" s="208"/>
      <c r="E155" s="21"/>
      <c r="F155" s="21"/>
      <c r="G155" s="21"/>
      <c r="H155" s="21"/>
      <c r="I155" s="21"/>
      <c r="J155" s="21"/>
    </row>
    <row r="156" spans="3:10" ht="15.75" customHeight="1">
      <c r="C156" s="208"/>
      <c r="E156" s="21"/>
      <c r="F156" s="21"/>
      <c r="G156" s="21"/>
      <c r="H156" s="21"/>
      <c r="I156" s="21"/>
      <c r="J156" s="21"/>
    </row>
    <row r="157" spans="3:10" ht="15.75" customHeight="1">
      <c r="C157" s="208"/>
      <c r="E157" s="21"/>
      <c r="F157" s="21"/>
      <c r="G157" s="21"/>
      <c r="H157" s="21"/>
      <c r="I157" s="21"/>
      <c r="J157" s="21"/>
    </row>
    <row r="158" spans="3:10" ht="15.75" customHeight="1">
      <c r="C158" s="208"/>
      <c r="E158" s="21"/>
      <c r="F158" s="21"/>
      <c r="G158" s="21"/>
      <c r="H158" s="21"/>
      <c r="I158" s="21"/>
      <c r="J158" s="21"/>
    </row>
    <row r="159" spans="3:10" ht="15.75" customHeight="1">
      <c r="C159" s="208"/>
      <c r="E159" s="21"/>
      <c r="F159" s="21"/>
      <c r="G159" s="21"/>
      <c r="H159" s="21"/>
      <c r="I159" s="21"/>
      <c r="J159" s="21"/>
    </row>
    <row r="160" spans="3:10" ht="15.75" customHeight="1">
      <c r="C160" s="208"/>
      <c r="E160" s="21"/>
      <c r="F160" s="21"/>
      <c r="G160" s="21"/>
      <c r="H160" s="21"/>
      <c r="I160" s="21"/>
      <c r="J160" s="21"/>
    </row>
    <row r="161" spans="3:10" ht="15.75" customHeight="1">
      <c r="C161" s="208"/>
      <c r="E161" s="21"/>
      <c r="F161" s="21"/>
      <c r="G161" s="21"/>
      <c r="H161" s="21"/>
      <c r="I161" s="21"/>
      <c r="J161" s="21"/>
    </row>
    <row r="162" spans="3:10" ht="15.75" customHeight="1">
      <c r="C162" s="208"/>
      <c r="E162" s="21"/>
      <c r="F162" s="21"/>
      <c r="G162" s="21"/>
      <c r="H162" s="21"/>
      <c r="I162" s="21"/>
      <c r="J162" s="21"/>
    </row>
    <row r="163" spans="3:10" ht="15.75" customHeight="1">
      <c r="C163" s="208"/>
      <c r="E163" s="21"/>
      <c r="F163" s="21"/>
      <c r="G163" s="21"/>
      <c r="H163" s="21"/>
      <c r="I163" s="21"/>
      <c r="J163" s="21"/>
    </row>
    <row r="164" spans="3:10" ht="15.75" customHeight="1">
      <c r="C164" s="208"/>
      <c r="E164" s="21"/>
      <c r="F164" s="21"/>
      <c r="G164" s="21"/>
      <c r="H164" s="21"/>
      <c r="I164" s="21"/>
      <c r="J164" s="21"/>
    </row>
    <row r="165" spans="3:10" ht="15.75" customHeight="1">
      <c r="C165" s="208"/>
      <c r="E165" s="21"/>
      <c r="F165" s="21"/>
      <c r="G165" s="21"/>
      <c r="H165" s="21"/>
      <c r="I165" s="21"/>
      <c r="J165" s="21"/>
    </row>
    <row r="166" spans="3:10" ht="15.75" customHeight="1">
      <c r="C166" s="208"/>
      <c r="E166" s="21"/>
      <c r="F166" s="21"/>
      <c r="G166" s="21"/>
      <c r="H166" s="21"/>
      <c r="I166" s="21"/>
      <c r="J166" s="21"/>
    </row>
    <row r="167" spans="3:10" ht="15.75" customHeight="1">
      <c r="C167" s="208"/>
      <c r="E167" s="21"/>
      <c r="F167" s="21"/>
      <c r="G167" s="21"/>
      <c r="H167" s="21"/>
      <c r="I167" s="21"/>
      <c r="J167" s="21"/>
    </row>
    <row r="168" spans="3:10" ht="15.75" customHeight="1">
      <c r="C168" s="208"/>
      <c r="E168" s="21"/>
      <c r="F168" s="21"/>
      <c r="G168" s="21"/>
      <c r="H168" s="21"/>
      <c r="I168" s="21"/>
      <c r="J168" s="21"/>
    </row>
    <row r="169" spans="3:10" ht="15.75" customHeight="1">
      <c r="C169" s="208"/>
      <c r="E169" s="21"/>
      <c r="F169" s="21"/>
      <c r="G169" s="21"/>
      <c r="H169" s="21"/>
      <c r="I169" s="21"/>
      <c r="J169" s="21"/>
    </row>
    <row r="170" spans="3:10" ht="15.75" customHeight="1">
      <c r="C170" s="208"/>
      <c r="E170" s="21"/>
      <c r="F170" s="21"/>
      <c r="G170" s="21"/>
      <c r="H170" s="21"/>
      <c r="I170" s="21"/>
      <c r="J170" s="21"/>
    </row>
    <row r="171" spans="3:10" ht="15.75" customHeight="1">
      <c r="C171" s="208"/>
      <c r="E171" s="21"/>
      <c r="F171" s="21"/>
      <c r="G171" s="21"/>
      <c r="H171" s="21"/>
      <c r="I171" s="21"/>
      <c r="J171" s="21"/>
    </row>
    <row r="172" spans="3:10" ht="15.75" customHeight="1">
      <c r="C172" s="208"/>
      <c r="E172" s="21"/>
      <c r="F172" s="21"/>
      <c r="G172" s="21"/>
      <c r="H172" s="21"/>
      <c r="I172" s="21"/>
      <c r="J172" s="21"/>
    </row>
    <row r="173" spans="3:10" ht="15.75" customHeight="1">
      <c r="C173" s="208"/>
      <c r="E173" s="21"/>
      <c r="F173" s="21"/>
      <c r="G173" s="21"/>
      <c r="H173" s="21"/>
      <c r="I173" s="21"/>
      <c r="J173" s="21"/>
    </row>
    <row r="174" spans="3:10" ht="15.75" customHeight="1">
      <c r="C174" s="208"/>
      <c r="E174" s="21"/>
      <c r="F174" s="21"/>
      <c r="G174" s="21"/>
      <c r="H174" s="21"/>
      <c r="I174" s="21"/>
      <c r="J174" s="21"/>
    </row>
    <row r="175" spans="3:10" ht="15.75" customHeight="1">
      <c r="C175" s="208"/>
      <c r="E175" s="21"/>
      <c r="F175" s="21"/>
      <c r="G175" s="21"/>
      <c r="H175" s="21"/>
      <c r="I175" s="21"/>
      <c r="J175" s="21"/>
    </row>
    <row r="176" spans="3:10" ht="15.75" customHeight="1">
      <c r="C176" s="208"/>
      <c r="E176" s="21"/>
      <c r="F176" s="21"/>
      <c r="G176" s="21"/>
      <c r="H176" s="21"/>
      <c r="I176" s="21"/>
      <c r="J176" s="21"/>
    </row>
    <row r="177" spans="3:10" ht="15.75" customHeight="1">
      <c r="C177" s="208"/>
      <c r="E177" s="21"/>
      <c r="F177" s="21"/>
      <c r="G177" s="21"/>
      <c r="H177" s="21"/>
      <c r="I177" s="21"/>
      <c r="J177" s="21"/>
    </row>
    <row r="178" spans="3:10" ht="15.75" customHeight="1">
      <c r="C178" s="208"/>
      <c r="E178" s="21"/>
      <c r="F178" s="21"/>
      <c r="G178" s="21"/>
      <c r="H178" s="21"/>
      <c r="I178" s="21"/>
      <c r="J178" s="21"/>
    </row>
    <row r="179" spans="3:10" ht="15.75" customHeight="1">
      <c r="C179" s="208"/>
      <c r="E179" s="21"/>
      <c r="F179" s="21"/>
      <c r="G179" s="21"/>
      <c r="H179" s="21"/>
      <c r="I179" s="21"/>
      <c r="J179" s="21"/>
    </row>
    <row r="180" spans="3:10" ht="15.75" customHeight="1">
      <c r="C180" s="208"/>
      <c r="E180" s="21"/>
      <c r="F180" s="21"/>
      <c r="G180" s="21"/>
      <c r="H180" s="21"/>
      <c r="I180" s="21"/>
      <c r="J180" s="21"/>
    </row>
    <row r="181" spans="3:10" ht="15.75" customHeight="1">
      <c r="C181" s="208"/>
      <c r="E181" s="21"/>
      <c r="F181" s="21"/>
      <c r="G181" s="21"/>
      <c r="H181" s="21"/>
      <c r="I181" s="21"/>
      <c r="J181" s="21"/>
    </row>
    <row r="182" spans="3:10" ht="15.75" customHeight="1">
      <c r="C182" s="208"/>
      <c r="E182" s="21"/>
      <c r="F182" s="21"/>
      <c r="G182" s="21"/>
      <c r="H182" s="21"/>
      <c r="I182" s="21"/>
      <c r="J182" s="21"/>
    </row>
    <row r="183" spans="3:10" ht="15.75" customHeight="1">
      <c r="C183" s="208"/>
      <c r="E183" s="21"/>
      <c r="F183" s="21"/>
      <c r="G183" s="21"/>
      <c r="H183" s="21"/>
      <c r="I183" s="21"/>
      <c r="J183" s="21"/>
    </row>
    <row r="184" spans="3:10" ht="15.75" customHeight="1">
      <c r="C184" s="208"/>
      <c r="E184" s="21"/>
      <c r="F184" s="21"/>
      <c r="G184" s="21"/>
      <c r="H184" s="21"/>
      <c r="I184" s="21"/>
      <c r="J184" s="21"/>
    </row>
    <row r="185" spans="3:10" ht="15.75" customHeight="1">
      <c r="C185" s="208"/>
      <c r="E185" s="21"/>
      <c r="F185" s="21"/>
      <c r="G185" s="21"/>
      <c r="H185" s="21"/>
      <c r="I185" s="21"/>
      <c r="J185" s="21"/>
    </row>
    <row r="186" spans="3:10" ht="15.75" customHeight="1">
      <c r="C186" s="208"/>
      <c r="E186" s="21"/>
      <c r="F186" s="21"/>
      <c r="G186" s="21"/>
      <c r="H186" s="21"/>
      <c r="I186" s="21"/>
      <c r="J186" s="21"/>
    </row>
    <row r="187" spans="3:10" ht="15.75" customHeight="1">
      <c r="C187" s="208"/>
      <c r="E187" s="21"/>
      <c r="F187" s="21"/>
      <c r="G187" s="21"/>
      <c r="H187" s="21"/>
      <c r="I187" s="21"/>
      <c r="J187" s="21"/>
    </row>
    <row r="188" spans="3:10" ht="15.75" customHeight="1">
      <c r="C188" s="208"/>
      <c r="E188" s="21"/>
      <c r="F188" s="21"/>
      <c r="G188" s="21"/>
      <c r="H188" s="21"/>
      <c r="I188" s="21"/>
      <c r="J188" s="21"/>
    </row>
    <row r="189" spans="3:10" ht="15.75" customHeight="1">
      <c r="C189" s="208"/>
      <c r="E189" s="21"/>
      <c r="F189" s="21"/>
      <c r="G189" s="21"/>
      <c r="H189" s="21"/>
      <c r="I189" s="21"/>
      <c r="J189" s="21"/>
    </row>
    <row r="190" spans="3:10" ht="15.75" customHeight="1">
      <c r="C190" s="208"/>
      <c r="E190" s="21"/>
      <c r="F190" s="21"/>
      <c r="G190" s="21"/>
      <c r="H190" s="21"/>
      <c r="I190" s="21"/>
      <c r="J190" s="21"/>
    </row>
    <row r="191" spans="3:10" ht="15.75" customHeight="1">
      <c r="C191" s="208"/>
      <c r="E191" s="21"/>
      <c r="F191" s="21"/>
      <c r="G191" s="21"/>
      <c r="H191" s="21"/>
      <c r="I191" s="21"/>
      <c r="J191" s="21"/>
    </row>
    <row r="192" spans="3:10" ht="15.75" customHeight="1">
      <c r="C192" s="208"/>
      <c r="E192" s="21"/>
      <c r="F192" s="21"/>
      <c r="G192" s="21"/>
      <c r="H192" s="21"/>
      <c r="I192" s="21"/>
      <c r="J192" s="21"/>
    </row>
    <row r="193" spans="3:10" ht="15.75" customHeight="1">
      <c r="C193" s="208"/>
      <c r="E193" s="21"/>
      <c r="F193" s="21"/>
      <c r="G193" s="21"/>
      <c r="H193" s="21"/>
      <c r="I193" s="21"/>
      <c r="J193" s="21"/>
    </row>
    <row r="194" spans="3:10" ht="15.75" customHeight="1">
      <c r="C194" s="208"/>
      <c r="E194" s="21"/>
      <c r="F194" s="21"/>
      <c r="G194" s="21"/>
      <c r="H194" s="21"/>
      <c r="I194" s="21"/>
      <c r="J194" s="21"/>
    </row>
    <row r="195" spans="3:10" ht="15.75" customHeight="1">
      <c r="C195" s="208"/>
      <c r="E195" s="21"/>
      <c r="F195" s="21"/>
      <c r="G195" s="21"/>
      <c r="H195" s="21"/>
      <c r="I195" s="21"/>
      <c r="J195" s="21"/>
    </row>
    <row r="196" spans="3:10" ht="15.75" customHeight="1">
      <c r="C196" s="208"/>
      <c r="E196" s="21"/>
      <c r="F196" s="21"/>
      <c r="G196" s="21"/>
      <c r="H196" s="21"/>
      <c r="I196" s="21"/>
      <c r="J196" s="21"/>
    </row>
    <row r="197" spans="3:10" ht="15.75" customHeight="1">
      <c r="C197" s="208"/>
      <c r="E197" s="21"/>
      <c r="F197" s="21"/>
      <c r="G197" s="21"/>
      <c r="H197" s="21"/>
      <c r="I197" s="21"/>
      <c r="J197" s="21"/>
    </row>
    <row r="198" spans="3:10" ht="15.75" customHeight="1">
      <c r="C198" s="208"/>
      <c r="E198" s="21"/>
      <c r="F198" s="21"/>
      <c r="G198" s="21"/>
      <c r="H198" s="21"/>
      <c r="I198" s="21"/>
      <c r="J198" s="21"/>
    </row>
    <row r="199" spans="3:10" ht="15.75" customHeight="1">
      <c r="C199" s="208"/>
      <c r="E199" s="21"/>
      <c r="F199" s="21"/>
      <c r="G199" s="21"/>
      <c r="H199" s="21"/>
      <c r="I199" s="21"/>
      <c r="J199" s="21"/>
    </row>
    <row r="200" spans="3:10" ht="15.75" customHeight="1">
      <c r="C200" s="208"/>
      <c r="E200" s="21"/>
      <c r="F200" s="21"/>
      <c r="G200" s="21"/>
      <c r="H200" s="21"/>
      <c r="I200" s="21"/>
      <c r="J200" s="21"/>
    </row>
    <row r="201" spans="3:10" ht="15.75" customHeight="1">
      <c r="C201" s="208"/>
      <c r="E201" s="21"/>
      <c r="F201" s="21"/>
      <c r="G201" s="21"/>
      <c r="H201" s="21"/>
      <c r="I201" s="21"/>
      <c r="J201" s="21"/>
    </row>
    <row r="202" spans="3:10" ht="15.75" customHeight="1">
      <c r="C202" s="208"/>
      <c r="E202" s="21"/>
      <c r="F202" s="21"/>
      <c r="G202" s="21"/>
      <c r="H202" s="21"/>
      <c r="I202" s="21"/>
      <c r="J202" s="21"/>
    </row>
    <row r="203" spans="3:10" ht="15.75" customHeight="1">
      <c r="C203" s="208"/>
      <c r="E203" s="21"/>
      <c r="F203" s="21"/>
      <c r="G203" s="21"/>
      <c r="H203" s="21"/>
      <c r="I203" s="21"/>
      <c r="J203" s="21"/>
    </row>
    <row r="204" spans="3:10" ht="15.75" customHeight="1">
      <c r="C204" s="208"/>
      <c r="E204" s="21"/>
      <c r="F204" s="21"/>
      <c r="G204" s="21"/>
      <c r="H204" s="21"/>
      <c r="I204" s="21"/>
      <c r="J204" s="21"/>
    </row>
    <row r="205" spans="3:10" ht="15.75" customHeight="1">
      <c r="C205" s="208"/>
      <c r="E205" s="21"/>
      <c r="F205" s="21"/>
      <c r="G205" s="21"/>
      <c r="H205" s="21"/>
      <c r="I205" s="21"/>
      <c r="J205" s="21"/>
    </row>
    <row r="206" spans="3:10" ht="15.75" customHeight="1">
      <c r="C206" s="208"/>
      <c r="E206" s="21"/>
      <c r="F206" s="21"/>
      <c r="G206" s="21"/>
      <c r="H206" s="21"/>
      <c r="I206" s="21"/>
      <c r="J206" s="21"/>
    </row>
    <row r="207" spans="3:10" ht="15.75" customHeight="1">
      <c r="C207" s="208"/>
      <c r="E207" s="21"/>
      <c r="F207" s="21"/>
      <c r="G207" s="21"/>
      <c r="H207" s="21"/>
      <c r="I207" s="21"/>
      <c r="J207" s="21"/>
    </row>
    <row r="208" spans="3:10" ht="15.75" customHeight="1">
      <c r="C208" s="208"/>
      <c r="E208" s="21"/>
      <c r="F208" s="21"/>
      <c r="G208" s="21"/>
      <c r="H208" s="21"/>
      <c r="I208" s="21"/>
      <c r="J208" s="21"/>
    </row>
    <row r="209" spans="3:10" ht="15.75" customHeight="1">
      <c r="C209" s="208"/>
      <c r="E209" s="21"/>
      <c r="F209" s="21"/>
      <c r="G209" s="21"/>
      <c r="H209" s="21"/>
      <c r="I209" s="21"/>
      <c r="J209" s="21"/>
    </row>
    <row r="210" spans="3:10" ht="15.75" customHeight="1">
      <c r="C210" s="208"/>
      <c r="E210" s="21"/>
      <c r="F210" s="21"/>
      <c r="G210" s="21"/>
      <c r="H210" s="21"/>
      <c r="I210" s="21"/>
      <c r="J210" s="21"/>
    </row>
    <row r="211" spans="3:10" ht="15.75" customHeight="1">
      <c r="C211" s="208"/>
      <c r="E211" s="21"/>
      <c r="F211" s="21"/>
      <c r="G211" s="21"/>
      <c r="H211" s="21"/>
      <c r="I211" s="21"/>
      <c r="J211" s="21"/>
    </row>
    <row r="212" spans="3:10" ht="15.75" customHeight="1">
      <c r="C212" s="208"/>
      <c r="E212" s="21"/>
      <c r="F212" s="21"/>
      <c r="G212" s="21"/>
      <c r="H212" s="21"/>
      <c r="I212" s="21"/>
      <c r="J212" s="21"/>
    </row>
    <row r="213" spans="3:10" ht="15.75" customHeight="1">
      <c r="C213" s="208"/>
      <c r="E213" s="21"/>
      <c r="F213" s="21"/>
      <c r="G213" s="21"/>
      <c r="H213" s="21"/>
      <c r="I213" s="21"/>
      <c r="J213" s="21"/>
    </row>
    <row r="214" spans="3:10" ht="15.75" customHeight="1">
      <c r="C214" s="208"/>
      <c r="E214" s="21"/>
      <c r="F214" s="21"/>
      <c r="G214" s="21"/>
      <c r="H214" s="21"/>
      <c r="I214" s="21"/>
      <c r="J214" s="21"/>
    </row>
    <row r="215" spans="3:10" ht="15.75" customHeight="1">
      <c r="C215" s="208"/>
      <c r="E215" s="21"/>
      <c r="F215" s="21"/>
      <c r="G215" s="21"/>
      <c r="H215" s="21"/>
      <c r="I215" s="21"/>
      <c r="J215" s="21"/>
    </row>
    <row r="216" spans="3:10" ht="15.75" customHeight="1">
      <c r="C216" s="208"/>
      <c r="E216" s="21"/>
      <c r="F216" s="21"/>
      <c r="G216" s="21"/>
      <c r="H216" s="21"/>
      <c r="I216" s="21"/>
      <c r="J216" s="21"/>
    </row>
    <row r="217" spans="3:10" ht="15.75" customHeight="1">
      <c r="C217" s="208"/>
      <c r="E217" s="21"/>
      <c r="F217" s="21"/>
      <c r="G217" s="21"/>
      <c r="H217" s="21"/>
      <c r="I217" s="21"/>
      <c r="J217" s="21"/>
    </row>
    <row r="218" spans="3:10" ht="15.75" customHeight="1">
      <c r="C218" s="208"/>
      <c r="E218" s="21"/>
      <c r="F218" s="21"/>
      <c r="G218" s="21"/>
      <c r="H218" s="21"/>
      <c r="I218" s="21"/>
      <c r="J218" s="21"/>
    </row>
    <row r="219" spans="3:10" ht="15.75" customHeight="1">
      <c r="C219" s="208"/>
      <c r="E219" s="21"/>
      <c r="F219" s="21"/>
      <c r="G219" s="21"/>
      <c r="H219" s="21"/>
      <c r="I219" s="21"/>
      <c r="J219" s="21"/>
    </row>
    <row r="220" spans="3:10" ht="15.75" customHeight="1">
      <c r="C220" s="208"/>
      <c r="E220" s="21"/>
      <c r="F220" s="21"/>
      <c r="G220" s="21"/>
      <c r="H220" s="21"/>
      <c r="I220" s="21"/>
      <c r="J220" s="21"/>
    </row>
    <row r="221" spans="3:10" ht="15.75" customHeight="1">
      <c r="C221" s="208"/>
      <c r="E221" s="21"/>
      <c r="F221" s="21"/>
      <c r="G221" s="21"/>
      <c r="H221" s="21"/>
      <c r="I221" s="21"/>
      <c r="J221" s="21"/>
    </row>
    <row r="222" spans="3:10" ht="15.75" customHeight="1">
      <c r="C222" s="208"/>
      <c r="E222" s="21"/>
      <c r="F222" s="21"/>
      <c r="G222" s="21"/>
      <c r="H222" s="21"/>
      <c r="I222" s="21"/>
      <c r="J222" s="21"/>
    </row>
    <row r="223" spans="3:10" ht="15.75" customHeight="1">
      <c r="C223" s="208"/>
      <c r="E223" s="21"/>
      <c r="F223" s="21"/>
      <c r="G223" s="21"/>
      <c r="H223" s="21"/>
      <c r="I223" s="21"/>
      <c r="J223" s="21"/>
    </row>
    <row r="224" spans="3:10" ht="15.75" customHeight="1">
      <c r="C224" s="208"/>
      <c r="E224" s="21"/>
      <c r="F224" s="21"/>
      <c r="G224" s="21"/>
      <c r="H224" s="21"/>
      <c r="I224" s="21"/>
      <c r="J224" s="21"/>
    </row>
    <row r="225" spans="3:10" ht="15.75" customHeight="1">
      <c r="C225" s="208"/>
      <c r="E225" s="21"/>
      <c r="F225" s="21"/>
      <c r="G225" s="21"/>
      <c r="H225" s="21"/>
      <c r="I225" s="21"/>
      <c r="J225" s="21"/>
    </row>
    <row r="226" spans="3:10" ht="15.75" customHeight="1">
      <c r="C226" s="208"/>
      <c r="E226" s="21"/>
      <c r="F226" s="21"/>
      <c r="G226" s="21"/>
      <c r="H226" s="21"/>
      <c r="I226" s="21"/>
      <c r="J226" s="21"/>
    </row>
    <row r="227" spans="3:10" ht="15.75" customHeight="1">
      <c r="C227" s="208"/>
      <c r="E227" s="21"/>
      <c r="F227" s="21"/>
      <c r="G227" s="21"/>
      <c r="H227" s="21"/>
      <c r="I227" s="21"/>
      <c r="J227" s="21"/>
    </row>
    <row r="228" spans="3:10" ht="15.75" customHeight="1">
      <c r="C228" s="208"/>
      <c r="E228" s="21"/>
      <c r="F228" s="21"/>
      <c r="G228" s="21"/>
      <c r="H228" s="21"/>
      <c r="I228" s="21"/>
      <c r="J228" s="21"/>
    </row>
    <row r="229" spans="3:10" ht="15.75" customHeight="1">
      <c r="C229" s="208"/>
      <c r="E229" s="21"/>
      <c r="F229" s="21"/>
      <c r="G229" s="21"/>
      <c r="H229" s="21"/>
      <c r="I229" s="21"/>
      <c r="J229" s="21"/>
    </row>
    <row r="230" spans="3:10" ht="15.75" customHeight="1">
      <c r="C230" s="208"/>
      <c r="E230" s="21"/>
      <c r="F230" s="21"/>
      <c r="G230" s="21"/>
      <c r="H230" s="21"/>
      <c r="I230" s="21"/>
      <c r="J230" s="21"/>
    </row>
    <row r="231" spans="3:10" ht="15.75" customHeight="1">
      <c r="C231" s="208"/>
      <c r="E231" s="21"/>
      <c r="F231" s="21"/>
      <c r="G231" s="21"/>
      <c r="H231" s="21"/>
      <c r="I231" s="21"/>
      <c r="J231" s="21"/>
    </row>
    <row r="232" spans="3:10" ht="15.75" customHeight="1">
      <c r="C232" s="208"/>
      <c r="E232" s="21"/>
      <c r="F232" s="21"/>
      <c r="G232" s="21"/>
      <c r="H232" s="21"/>
      <c r="I232" s="21"/>
      <c r="J232" s="21"/>
    </row>
    <row r="233" spans="3:10" ht="15.75" customHeight="1">
      <c r="C233" s="208"/>
      <c r="E233" s="21"/>
      <c r="F233" s="21"/>
      <c r="G233" s="21"/>
      <c r="H233" s="21"/>
      <c r="I233" s="21"/>
      <c r="J233" s="21"/>
    </row>
    <row r="234" spans="3:10" ht="15.75" customHeight="1">
      <c r="C234" s="208"/>
      <c r="E234" s="21"/>
      <c r="F234" s="21"/>
      <c r="G234" s="21"/>
      <c r="H234" s="21"/>
      <c r="I234" s="21"/>
      <c r="J234" s="21"/>
    </row>
    <row r="235" spans="3:10" ht="15.75" customHeight="1">
      <c r="C235" s="208"/>
      <c r="E235" s="21"/>
      <c r="F235" s="21"/>
      <c r="G235" s="21"/>
      <c r="H235" s="21"/>
      <c r="I235" s="21"/>
      <c r="J235" s="21"/>
    </row>
    <row r="236" spans="3:10" ht="15.75" customHeight="1">
      <c r="C236" s="208"/>
      <c r="E236" s="21"/>
      <c r="F236" s="21"/>
      <c r="G236" s="21"/>
      <c r="H236" s="21"/>
      <c r="I236" s="21"/>
      <c r="J236" s="21"/>
    </row>
    <row r="237" spans="3:10" ht="15.75" customHeight="1">
      <c r="C237" s="208"/>
      <c r="E237" s="21"/>
      <c r="F237" s="21"/>
      <c r="G237" s="21"/>
      <c r="H237" s="21"/>
      <c r="I237" s="21"/>
      <c r="J237" s="21"/>
    </row>
    <row r="238" spans="3:10" ht="15.75" customHeight="1">
      <c r="C238" s="208"/>
      <c r="E238" s="21"/>
      <c r="F238" s="21"/>
      <c r="G238" s="21"/>
      <c r="H238" s="21"/>
      <c r="I238" s="21"/>
      <c r="J238" s="21"/>
    </row>
    <row r="239" spans="3:10" ht="15.75" customHeight="1">
      <c r="C239" s="208"/>
      <c r="E239" s="21"/>
      <c r="F239" s="21"/>
      <c r="G239" s="21"/>
      <c r="H239" s="21"/>
      <c r="I239" s="21"/>
      <c r="J239" s="21"/>
    </row>
    <row r="240" spans="3:10" ht="15.75" customHeight="1">
      <c r="C240" s="208"/>
      <c r="E240" s="21"/>
      <c r="F240" s="21"/>
      <c r="G240" s="21"/>
      <c r="H240" s="21"/>
      <c r="I240" s="21"/>
      <c r="J240" s="21"/>
    </row>
    <row r="241" spans="3:10" ht="15.75" customHeight="1">
      <c r="C241" s="208"/>
      <c r="E241" s="21"/>
      <c r="F241" s="21"/>
      <c r="G241" s="21"/>
      <c r="H241" s="21"/>
      <c r="I241" s="21"/>
      <c r="J241" s="21"/>
    </row>
    <row r="242" spans="3:10" ht="15.75" customHeight="1">
      <c r="C242" s="208"/>
      <c r="E242" s="21"/>
      <c r="F242" s="21"/>
      <c r="G242" s="21"/>
      <c r="H242" s="21"/>
      <c r="I242" s="21"/>
      <c r="J242" s="21"/>
    </row>
    <row r="243" spans="3:10" ht="15.75" customHeight="1">
      <c r="C243" s="208"/>
      <c r="E243" s="21"/>
      <c r="F243" s="21"/>
      <c r="G243" s="21"/>
      <c r="H243" s="21"/>
      <c r="I243" s="21"/>
      <c r="J243" s="21"/>
    </row>
    <row r="244" spans="3:10" ht="15.75" customHeight="1">
      <c r="C244" s="208"/>
      <c r="E244" s="21"/>
      <c r="F244" s="21"/>
      <c r="G244" s="21"/>
      <c r="H244" s="21"/>
      <c r="I244" s="21"/>
      <c r="J244" s="21"/>
    </row>
    <row r="245" spans="3:10" ht="15.75" customHeight="1">
      <c r="C245" s="208"/>
      <c r="E245" s="21"/>
      <c r="F245" s="21"/>
      <c r="G245" s="21"/>
      <c r="H245" s="21"/>
      <c r="I245" s="21"/>
      <c r="J245" s="21"/>
    </row>
    <row r="246" spans="3:10" ht="15.75" customHeight="1">
      <c r="C246" s="208"/>
      <c r="E246" s="21"/>
      <c r="F246" s="21"/>
      <c r="G246" s="21"/>
      <c r="H246" s="21"/>
      <c r="I246" s="21"/>
      <c r="J246" s="21"/>
    </row>
    <row r="247" spans="3:10" ht="15.75" customHeight="1">
      <c r="C247" s="208"/>
      <c r="E247" s="21"/>
      <c r="F247" s="21"/>
      <c r="G247" s="21"/>
      <c r="H247" s="21"/>
      <c r="I247" s="21"/>
      <c r="J247" s="21"/>
    </row>
    <row r="248" spans="3:10" ht="15.75" customHeight="1">
      <c r="C248" s="208"/>
      <c r="E248" s="21"/>
      <c r="F248" s="21"/>
      <c r="G248" s="21"/>
      <c r="H248" s="21"/>
      <c r="I248" s="21"/>
      <c r="J248" s="21"/>
    </row>
    <row r="249" spans="3:10" ht="15.75" customHeight="1">
      <c r="C249" s="208"/>
      <c r="E249" s="21"/>
      <c r="F249" s="21"/>
      <c r="G249" s="21"/>
      <c r="H249" s="21"/>
      <c r="I249" s="21"/>
      <c r="J249" s="21"/>
    </row>
    <row r="250" spans="3:10" ht="15.75" customHeight="1">
      <c r="C250" s="208"/>
      <c r="E250" s="21"/>
      <c r="F250" s="21"/>
      <c r="G250" s="21"/>
      <c r="H250" s="21"/>
      <c r="I250" s="21"/>
      <c r="J250" s="21"/>
    </row>
    <row r="251" spans="3:10" ht="15.75" customHeight="1">
      <c r="C251" s="208"/>
      <c r="E251" s="21"/>
      <c r="F251" s="21"/>
      <c r="G251" s="21"/>
      <c r="H251" s="21"/>
      <c r="I251" s="21"/>
      <c r="J251" s="21"/>
    </row>
    <row r="252" spans="3:10" ht="15.75" customHeight="1">
      <c r="C252" s="208"/>
      <c r="E252" s="21"/>
      <c r="F252" s="21"/>
      <c r="G252" s="21"/>
      <c r="H252" s="21"/>
      <c r="I252" s="21"/>
      <c r="J252" s="21"/>
    </row>
    <row r="253" spans="3:10" ht="15.75" customHeight="1">
      <c r="C253" s="208"/>
      <c r="E253" s="21"/>
      <c r="F253" s="21"/>
      <c r="G253" s="21"/>
      <c r="H253" s="21"/>
      <c r="I253" s="21"/>
      <c r="J253" s="21"/>
    </row>
    <row r="254" spans="3:10" ht="15.75" customHeight="1">
      <c r="C254" s="208"/>
      <c r="E254" s="21"/>
      <c r="F254" s="21"/>
      <c r="G254" s="21"/>
      <c r="H254" s="21"/>
      <c r="I254" s="21"/>
      <c r="J254" s="21"/>
    </row>
    <row r="255" spans="3:10" ht="15.75" customHeight="1">
      <c r="C255" s="208"/>
      <c r="E255" s="21"/>
      <c r="F255" s="21"/>
      <c r="G255" s="21"/>
      <c r="H255" s="21"/>
      <c r="I255" s="21"/>
      <c r="J255" s="21"/>
    </row>
    <row r="256" spans="3:10" ht="15.75" customHeight="1">
      <c r="C256" s="208"/>
      <c r="E256" s="21"/>
      <c r="F256" s="21"/>
      <c r="G256" s="21"/>
      <c r="H256" s="21"/>
      <c r="I256" s="21"/>
      <c r="J256" s="21"/>
    </row>
    <row r="257" spans="3:10" ht="15.75" customHeight="1">
      <c r="C257" s="208"/>
      <c r="E257" s="21"/>
      <c r="F257" s="21"/>
      <c r="G257" s="21"/>
      <c r="H257" s="21"/>
      <c r="I257" s="21"/>
      <c r="J257" s="21"/>
    </row>
    <row r="258" spans="3:10" ht="15.75" customHeight="1">
      <c r="C258" s="208"/>
      <c r="E258" s="21"/>
      <c r="F258" s="21"/>
      <c r="G258" s="21"/>
      <c r="H258" s="21"/>
      <c r="I258" s="21"/>
      <c r="J258" s="21"/>
    </row>
    <row r="259" spans="3:10" ht="15.75" customHeight="1">
      <c r="C259" s="208"/>
      <c r="E259" s="21"/>
      <c r="F259" s="21"/>
      <c r="G259" s="21"/>
      <c r="H259" s="21"/>
      <c r="I259" s="21"/>
      <c r="J259" s="21"/>
    </row>
    <row r="260" spans="3:10" ht="15.75" customHeight="1">
      <c r="C260" s="208"/>
      <c r="E260" s="21"/>
      <c r="F260" s="21"/>
      <c r="G260" s="21"/>
      <c r="H260" s="21"/>
      <c r="I260" s="21"/>
      <c r="J260" s="21"/>
    </row>
    <row r="261" spans="3:10" ht="15.75" customHeight="1">
      <c r="C261" s="208"/>
      <c r="E261" s="21"/>
      <c r="F261" s="21"/>
      <c r="G261" s="21"/>
      <c r="H261" s="21"/>
      <c r="I261" s="21"/>
      <c r="J261" s="21"/>
    </row>
    <row r="262" spans="3:10" ht="15.75" customHeight="1">
      <c r="C262" s="208"/>
      <c r="E262" s="21"/>
      <c r="F262" s="21"/>
      <c r="G262" s="21"/>
      <c r="H262" s="21"/>
      <c r="I262" s="21"/>
      <c r="J262" s="21"/>
    </row>
    <row r="263" spans="3:10" ht="15.75" customHeight="1">
      <c r="C263" s="208"/>
      <c r="E263" s="21"/>
      <c r="F263" s="21"/>
      <c r="G263" s="21"/>
      <c r="H263" s="21"/>
      <c r="I263" s="21"/>
      <c r="J263" s="21"/>
    </row>
    <row r="264" spans="3:10" ht="15.75" customHeight="1">
      <c r="C264" s="208"/>
      <c r="E264" s="21"/>
      <c r="F264" s="21"/>
      <c r="G264" s="21"/>
      <c r="H264" s="21"/>
      <c r="I264" s="21"/>
      <c r="J264" s="21"/>
    </row>
    <row r="265" spans="3:10" ht="15.75" customHeight="1">
      <c r="C265" s="208"/>
      <c r="E265" s="21"/>
      <c r="F265" s="21"/>
      <c r="G265" s="21"/>
      <c r="H265" s="21"/>
      <c r="I265" s="21"/>
      <c r="J265" s="21"/>
    </row>
    <row r="266" spans="3:10" ht="15.75" customHeight="1">
      <c r="C266" s="208"/>
      <c r="E266" s="21"/>
      <c r="F266" s="21"/>
      <c r="G266" s="21"/>
      <c r="H266" s="21"/>
      <c r="I266" s="21"/>
      <c r="J266" s="21"/>
    </row>
    <row r="267" spans="3:10" ht="15.75" customHeight="1">
      <c r="C267" s="208"/>
      <c r="E267" s="21"/>
      <c r="F267" s="21"/>
      <c r="G267" s="21"/>
      <c r="H267" s="21"/>
      <c r="I267" s="21"/>
      <c r="J267" s="21"/>
    </row>
    <row r="268" spans="3:10" ht="15.75" customHeight="1">
      <c r="C268" s="208"/>
      <c r="E268" s="21"/>
      <c r="F268" s="21"/>
      <c r="G268" s="21"/>
      <c r="H268" s="21"/>
      <c r="I268" s="21"/>
      <c r="J268" s="21"/>
    </row>
    <row r="269" spans="3:10" ht="15.75" customHeight="1">
      <c r="C269" s="208"/>
      <c r="E269" s="21"/>
      <c r="F269" s="21"/>
      <c r="G269" s="21"/>
      <c r="H269" s="21"/>
      <c r="I269" s="21"/>
      <c r="J269" s="21"/>
    </row>
    <row r="270" spans="3:10" ht="15.75" customHeight="1">
      <c r="C270" s="208"/>
      <c r="E270" s="21"/>
      <c r="F270" s="21"/>
      <c r="G270" s="21"/>
      <c r="H270" s="21"/>
      <c r="I270" s="21"/>
      <c r="J270" s="21"/>
    </row>
    <row r="271" spans="3:10" ht="15.75" customHeight="1">
      <c r="C271" s="208"/>
      <c r="E271" s="21"/>
      <c r="F271" s="21"/>
      <c r="G271" s="21"/>
      <c r="H271" s="21"/>
      <c r="I271" s="21"/>
      <c r="J271" s="21"/>
    </row>
    <row r="272" spans="3:10" ht="15.75" customHeight="1">
      <c r="C272" s="208"/>
      <c r="E272" s="21"/>
      <c r="F272" s="21"/>
      <c r="G272" s="21"/>
      <c r="H272" s="21"/>
      <c r="I272" s="21"/>
      <c r="J272" s="21"/>
    </row>
    <row r="273" spans="3:10" ht="15.75" customHeight="1">
      <c r="C273" s="208"/>
      <c r="E273" s="21"/>
      <c r="F273" s="21"/>
      <c r="G273" s="21"/>
      <c r="H273" s="21"/>
      <c r="I273" s="21"/>
      <c r="J273" s="21"/>
    </row>
    <row r="274" spans="3:10" ht="15.75" customHeight="1">
      <c r="C274" s="208"/>
      <c r="E274" s="21"/>
      <c r="F274" s="21"/>
      <c r="G274" s="21"/>
      <c r="H274" s="21"/>
      <c r="I274" s="21"/>
      <c r="J274" s="21"/>
    </row>
    <row r="275" spans="3:10" ht="15.75" customHeight="1">
      <c r="C275" s="208"/>
      <c r="E275" s="21"/>
      <c r="F275" s="21"/>
      <c r="G275" s="21"/>
      <c r="H275" s="21"/>
      <c r="I275" s="21"/>
      <c r="J275" s="21"/>
    </row>
    <row r="276" spans="3:10" ht="15.75" customHeight="1">
      <c r="C276" s="208"/>
      <c r="E276" s="21"/>
      <c r="F276" s="21"/>
      <c r="G276" s="21"/>
      <c r="H276" s="21"/>
      <c r="I276" s="21"/>
      <c r="J276" s="21"/>
    </row>
    <row r="277" spans="3:10" ht="15.75" customHeight="1">
      <c r="C277" s="208"/>
      <c r="E277" s="21"/>
      <c r="F277" s="21"/>
      <c r="G277" s="21"/>
      <c r="H277" s="21"/>
      <c r="I277" s="21"/>
      <c r="J277" s="21"/>
    </row>
    <row r="278" spans="3:10" ht="15.75" customHeight="1">
      <c r="C278" s="208"/>
      <c r="E278" s="21"/>
      <c r="F278" s="21"/>
      <c r="G278" s="21"/>
      <c r="H278" s="21"/>
      <c r="I278" s="21"/>
      <c r="J278" s="21"/>
    </row>
    <row r="279" spans="3:10" ht="15.75" customHeight="1">
      <c r="C279" s="208"/>
      <c r="E279" s="21"/>
      <c r="F279" s="21"/>
      <c r="G279" s="21"/>
      <c r="H279" s="21"/>
      <c r="I279" s="21"/>
      <c r="J279" s="21"/>
    </row>
    <row r="280" spans="3:10" ht="15.75" customHeight="1">
      <c r="C280" s="208"/>
      <c r="E280" s="21"/>
      <c r="F280" s="21"/>
      <c r="G280" s="21"/>
      <c r="H280" s="21"/>
      <c r="I280" s="21"/>
      <c r="J280" s="21"/>
    </row>
    <row r="281" spans="3:10" ht="15.75" customHeight="1">
      <c r="C281" s="208"/>
      <c r="E281" s="21"/>
      <c r="F281" s="21"/>
      <c r="G281" s="21"/>
      <c r="H281" s="21"/>
      <c r="I281" s="21"/>
      <c r="J281" s="21"/>
    </row>
    <row r="282" spans="3:10" ht="15.75" customHeight="1">
      <c r="C282" s="208"/>
      <c r="E282" s="21"/>
      <c r="F282" s="21"/>
      <c r="G282" s="21"/>
      <c r="H282" s="21"/>
      <c r="I282" s="21"/>
      <c r="J282" s="21"/>
    </row>
    <row r="283" spans="3:10" ht="15.75" customHeight="1">
      <c r="C283" s="208"/>
      <c r="E283" s="21"/>
      <c r="F283" s="21"/>
      <c r="G283" s="21"/>
      <c r="H283" s="21"/>
      <c r="I283" s="21"/>
      <c r="J283" s="21"/>
    </row>
    <row r="284" spans="3:10" ht="15.75" customHeight="1">
      <c r="C284" s="208"/>
      <c r="E284" s="21"/>
      <c r="F284" s="21"/>
      <c r="G284" s="21"/>
      <c r="H284" s="21"/>
      <c r="I284" s="21"/>
      <c r="J284" s="21"/>
    </row>
    <row r="285" spans="3:10" ht="15.75" customHeight="1">
      <c r="C285" s="208"/>
      <c r="E285" s="21"/>
      <c r="F285" s="21"/>
      <c r="G285" s="21"/>
      <c r="H285" s="21"/>
      <c r="I285" s="21"/>
      <c r="J285" s="21"/>
    </row>
    <row r="286" spans="3:10" ht="15.75" customHeight="1">
      <c r="C286" s="208"/>
      <c r="E286" s="21"/>
      <c r="F286" s="21"/>
      <c r="G286" s="21"/>
      <c r="H286" s="21"/>
      <c r="I286" s="21"/>
      <c r="J286" s="21"/>
    </row>
    <row r="287" spans="3:10" ht="15.75" customHeight="1">
      <c r="C287" s="208"/>
      <c r="E287" s="21"/>
      <c r="F287" s="21"/>
      <c r="G287" s="21"/>
      <c r="H287" s="21"/>
      <c r="I287" s="21"/>
      <c r="J287" s="21"/>
    </row>
    <row r="288" spans="3:10" ht="15.75" customHeight="1">
      <c r="C288" s="208"/>
      <c r="E288" s="21"/>
      <c r="F288" s="21"/>
      <c r="G288" s="21"/>
      <c r="H288" s="21"/>
      <c r="I288" s="21"/>
      <c r="J288" s="21"/>
    </row>
    <row r="289" spans="3:10" ht="15.75" customHeight="1">
      <c r="C289" s="208"/>
      <c r="E289" s="21"/>
      <c r="F289" s="21"/>
      <c r="G289" s="21"/>
      <c r="H289" s="21"/>
      <c r="I289" s="21"/>
      <c r="J289" s="21"/>
    </row>
    <row r="290" spans="3:10" ht="15.75" customHeight="1">
      <c r="C290" s="208"/>
      <c r="E290" s="21"/>
      <c r="F290" s="21"/>
      <c r="G290" s="21"/>
      <c r="H290" s="21"/>
      <c r="I290" s="21"/>
      <c r="J290" s="21"/>
    </row>
    <row r="291" spans="3:10" ht="15.75" customHeight="1">
      <c r="C291" s="208"/>
      <c r="E291" s="21"/>
      <c r="F291" s="21"/>
      <c r="G291" s="21"/>
      <c r="H291" s="21"/>
      <c r="I291" s="21"/>
      <c r="J291" s="21"/>
    </row>
    <row r="292" spans="3:10" ht="15.75" customHeight="1">
      <c r="C292" s="208"/>
      <c r="E292" s="21"/>
      <c r="F292" s="21"/>
      <c r="G292" s="21"/>
      <c r="H292" s="21"/>
      <c r="I292" s="21"/>
      <c r="J292" s="21"/>
    </row>
    <row r="293" spans="3:10" ht="15.75" customHeight="1">
      <c r="C293" s="208"/>
      <c r="E293" s="21"/>
      <c r="F293" s="21"/>
      <c r="G293" s="21"/>
      <c r="H293" s="21"/>
      <c r="I293" s="21"/>
      <c r="J293" s="21"/>
    </row>
    <row r="294" spans="3:10" ht="15.75" customHeight="1">
      <c r="C294" s="208"/>
      <c r="E294" s="21"/>
      <c r="F294" s="21"/>
      <c r="G294" s="21"/>
      <c r="H294" s="21"/>
      <c r="I294" s="21"/>
      <c r="J294" s="21"/>
    </row>
    <row r="295" spans="3:10" ht="15.75" customHeight="1">
      <c r="C295" s="208"/>
      <c r="E295" s="21"/>
      <c r="F295" s="21"/>
      <c r="G295" s="21"/>
      <c r="H295" s="21"/>
      <c r="I295" s="21"/>
      <c r="J295" s="21"/>
    </row>
    <row r="296" spans="3:10" ht="15.75" customHeight="1">
      <c r="C296" s="208"/>
      <c r="E296" s="21"/>
      <c r="F296" s="21"/>
      <c r="G296" s="21"/>
      <c r="H296" s="21"/>
      <c r="I296" s="21"/>
      <c r="J296" s="21"/>
    </row>
    <row r="297" spans="3:10" ht="15.75" customHeight="1">
      <c r="C297" s="208"/>
      <c r="E297" s="21"/>
      <c r="F297" s="21"/>
      <c r="G297" s="21"/>
      <c r="H297" s="21"/>
      <c r="I297" s="21"/>
      <c r="J297" s="21"/>
    </row>
    <row r="298" spans="3:10" ht="15.75" customHeight="1">
      <c r="C298" s="208"/>
      <c r="E298" s="21"/>
      <c r="F298" s="21"/>
      <c r="G298" s="21"/>
      <c r="H298" s="21"/>
      <c r="I298" s="21"/>
      <c r="J298" s="21"/>
    </row>
    <row r="299" spans="3:10" ht="15.75" customHeight="1">
      <c r="C299" s="208"/>
      <c r="E299" s="21"/>
      <c r="F299" s="21"/>
      <c r="G299" s="21"/>
      <c r="H299" s="21"/>
      <c r="I299" s="21"/>
      <c r="J299" s="21"/>
    </row>
    <row r="300" spans="3:10" ht="15.75" customHeight="1">
      <c r="C300" s="208"/>
      <c r="E300" s="21"/>
      <c r="F300" s="21"/>
      <c r="G300" s="21"/>
      <c r="H300" s="21"/>
      <c r="I300" s="21"/>
      <c r="J300" s="21"/>
    </row>
    <row r="301" spans="3:10" ht="15.75" customHeight="1">
      <c r="C301" s="208"/>
      <c r="E301" s="21"/>
      <c r="F301" s="21"/>
      <c r="G301" s="21"/>
      <c r="H301" s="21"/>
      <c r="I301" s="21"/>
      <c r="J301" s="21"/>
    </row>
    <row r="302" spans="3:10" ht="15.75" customHeight="1">
      <c r="C302" s="208"/>
      <c r="E302" s="21"/>
      <c r="F302" s="21"/>
      <c r="G302" s="21"/>
      <c r="H302" s="21"/>
      <c r="I302" s="21"/>
      <c r="J302" s="21"/>
    </row>
    <row r="303" spans="3:10" ht="15.75" customHeight="1">
      <c r="C303" s="208"/>
      <c r="E303" s="21"/>
      <c r="F303" s="21"/>
      <c r="G303" s="21"/>
      <c r="H303" s="21"/>
      <c r="I303" s="21"/>
      <c r="J303" s="21"/>
    </row>
    <row r="304" spans="3:10" ht="15.75" customHeight="1">
      <c r="C304" s="208"/>
      <c r="E304" s="21"/>
      <c r="F304" s="21"/>
      <c r="G304" s="21"/>
      <c r="H304" s="21"/>
      <c r="I304" s="21"/>
      <c r="J304" s="21"/>
    </row>
    <row r="305" spans="3:10" ht="15.75" customHeight="1">
      <c r="C305" s="208"/>
      <c r="E305" s="21"/>
      <c r="F305" s="21"/>
      <c r="G305" s="21"/>
      <c r="H305" s="21"/>
      <c r="I305" s="21"/>
      <c r="J305" s="21"/>
    </row>
    <row r="306" spans="3:10" ht="15.75" customHeight="1">
      <c r="C306" s="208"/>
      <c r="E306" s="21"/>
      <c r="F306" s="21"/>
      <c r="G306" s="21"/>
      <c r="H306" s="21"/>
      <c r="I306" s="21"/>
      <c r="J306" s="21"/>
    </row>
    <row r="307" spans="3:10" ht="15.75" customHeight="1">
      <c r="C307" s="208"/>
      <c r="E307" s="21"/>
      <c r="F307" s="21"/>
      <c r="G307" s="21"/>
      <c r="H307" s="21"/>
      <c r="I307" s="21"/>
      <c r="J307" s="21"/>
    </row>
    <row r="308" spans="3:10" ht="15.75" customHeight="1">
      <c r="C308" s="208"/>
      <c r="E308" s="21"/>
      <c r="F308" s="21"/>
      <c r="G308" s="21"/>
      <c r="H308" s="21"/>
      <c r="I308" s="21"/>
      <c r="J308" s="21"/>
    </row>
    <row r="309" spans="3:10" ht="15.75" customHeight="1">
      <c r="C309" s="208"/>
      <c r="E309" s="21"/>
      <c r="F309" s="21"/>
      <c r="G309" s="21"/>
      <c r="H309" s="21"/>
      <c r="I309" s="21"/>
      <c r="J309" s="21"/>
    </row>
    <row r="310" spans="3:10" ht="15.75" customHeight="1">
      <c r="C310" s="208"/>
      <c r="E310" s="21"/>
      <c r="F310" s="21"/>
      <c r="G310" s="21"/>
      <c r="H310" s="21"/>
      <c r="I310" s="21"/>
      <c r="J310" s="21"/>
    </row>
    <row r="311" spans="3:10" ht="15.75" customHeight="1">
      <c r="C311" s="208"/>
      <c r="E311" s="21"/>
      <c r="F311" s="21"/>
      <c r="G311" s="21"/>
      <c r="H311" s="21"/>
      <c r="I311" s="21"/>
      <c r="J311" s="21"/>
    </row>
    <row r="312" spans="3:10" ht="15.75" customHeight="1">
      <c r="C312" s="208"/>
      <c r="E312" s="21"/>
      <c r="F312" s="21"/>
      <c r="G312" s="21"/>
      <c r="H312" s="21"/>
      <c r="I312" s="21"/>
      <c r="J312" s="21"/>
    </row>
    <row r="313" spans="3:10" ht="15.75" customHeight="1">
      <c r="C313" s="208"/>
      <c r="E313" s="21"/>
      <c r="F313" s="21"/>
      <c r="G313" s="21"/>
      <c r="H313" s="21"/>
      <c r="I313" s="21"/>
      <c r="J313" s="21"/>
    </row>
    <row r="314" spans="3:10" ht="15.75" customHeight="1">
      <c r="C314" s="208"/>
      <c r="E314" s="21"/>
      <c r="F314" s="21"/>
      <c r="G314" s="21"/>
      <c r="H314" s="21"/>
      <c r="I314" s="21"/>
      <c r="J314" s="21"/>
    </row>
    <row r="315" spans="3:10" ht="15.75" customHeight="1">
      <c r="C315" s="208"/>
      <c r="E315" s="21"/>
      <c r="F315" s="21"/>
      <c r="G315" s="21"/>
      <c r="H315" s="21"/>
      <c r="I315" s="21"/>
      <c r="J315" s="21"/>
    </row>
    <row r="316" spans="3:10" ht="15.75" customHeight="1">
      <c r="C316" s="208"/>
      <c r="E316" s="21"/>
      <c r="F316" s="21"/>
      <c r="G316" s="21"/>
      <c r="H316" s="21"/>
      <c r="I316" s="21"/>
      <c r="J316" s="21"/>
    </row>
    <row r="317" spans="3:10" ht="15.75" customHeight="1">
      <c r="C317" s="208"/>
      <c r="E317" s="21"/>
      <c r="F317" s="21"/>
      <c r="G317" s="21"/>
      <c r="H317" s="21"/>
      <c r="I317" s="21"/>
      <c r="J317" s="21"/>
    </row>
    <row r="318" spans="3:10" ht="15.75" customHeight="1">
      <c r="C318" s="208"/>
      <c r="E318" s="21"/>
      <c r="F318" s="21"/>
      <c r="G318" s="21"/>
      <c r="H318" s="21"/>
      <c r="I318" s="21"/>
      <c r="J318" s="21"/>
    </row>
    <row r="319" spans="3:10" ht="15.75" customHeight="1">
      <c r="C319" s="208"/>
      <c r="E319" s="21"/>
      <c r="F319" s="21"/>
      <c r="G319" s="21"/>
      <c r="H319" s="21"/>
      <c r="I319" s="21"/>
      <c r="J319" s="21"/>
    </row>
    <row r="320" spans="3:10" ht="15.75" customHeight="1">
      <c r="C320" s="208"/>
      <c r="E320" s="21"/>
      <c r="F320" s="21"/>
      <c r="G320" s="21"/>
      <c r="H320" s="21"/>
      <c r="I320" s="21"/>
      <c r="J320" s="21"/>
    </row>
    <row r="321" spans="3:10" ht="15.75" customHeight="1">
      <c r="C321" s="208"/>
      <c r="E321" s="21"/>
      <c r="F321" s="21"/>
      <c r="G321" s="21"/>
      <c r="H321" s="21"/>
      <c r="I321" s="21"/>
      <c r="J321" s="21"/>
    </row>
    <row r="322" spans="3:10" ht="15.75" customHeight="1">
      <c r="C322" s="208"/>
      <c r="E322" s="21"/>
      <c r="F322" s="21"/>
      <c r="G322" s="21"/>
      <c r="H322" s="21"/>
      <c r="I322" s="21"/>
      <c r="J322" s="21"/>
    </row>
    <row r="323" spans="3:10" ht="15.75" customHeight="1">
      <c r="C323" s="208"/>
      <c r="E323" s="21"/>
      <c r="F323" s="21"/>
      <c r="G323" s="21"/>
      <c r="H323" s="21"/>
      <c r="I323" s="21"/>
      <c r="J323" s="21"/>
    </row>
    <row r="324" spans="3:10" ht="15.75" customHeight="1">
      <c r="C324" s="208"/>
      <c r="E324" s="21"/>
      <c r="F324" s="21"/>
      <c r="G324" s="21"/>
      <c r="H324" s="21"/>
      <c r="I324" s="21"/>
      <c r="J324" s="21"/>
    </row>
    <row r="325" spans="3:10" ht="15.75" customHeight="1">
      <c r="C325" s="208"/>
      <c r="E325" s="21"/>
      <c r="F325" s="21"/>
      <c r="G325" s="21"/>
      <c r="H325" s="21"/>
      <c r="I325" s="21"/>
      <c r="J325" s="21"/>
    </row>
    <row r="326" spans="3:10" ht="15.75" customHeight="1">
      <c r="C326" s="208"/>
      <c r="E326" s="21"/>
      <c r="F326" s="21"/>
      <c r="G326" s="21"/>
      <c r="H326" s="21"/>
      <c r="I326" s="21"/>
      <c r="J326" s="21"/>
    </row>
    <row r="327" spans="3:10" ht="15.75" customHeight="1">
      <c r="C327" s="208"/>
      <c r="E327" s="21"/>
      <c r="F327" s="21"/>
      <c r="G327" s="21"/>
      <c r="H327" s="21"/>
      <c r="I327" s="21"/>
      <c r="J327" s="21"/>
    </row>
    <row r="328" spans="3:10" ht="15.75" customHeight="1">
      <c r="C328" s="208"/>
      <c r="E328" s="21"/>
      <c r="F328" s="21"/>
      <c r="G328" s="21"/>
      <c r="H328" s="21"/>
      <c r="I328" s="21"/>
      <c r="J328" s="21"/>
    </row>
    <row r="329" spans="3:10" ht="15.75" customHeight="1">
      <c r="C329" s="208"/>
      <c r="E329" s="21"/>
      <c r="F329" s="21"/>
      <c r="G329" s="21"/>
      <c r="H329" s="21"/>
      <c r="I329" s="21"/>
      <c r="J329" s="21"/>
    </row>
    <row r="330" spans="3:10" ht="15.75" customHeight="1">
      <c r="C330" s="208"/>
      <c r="E330" s="21"/>
      <c r="F330" s="21"/>
      <c r="G330" s="21"/>
      <c r="H330" s="21"/>
      <c r="I330" s="21"/>
      <c r="J330" s="21"/>
    </row>
    <row r="331" spans="3:10" ht="15.75" customHeight="1">
      <c r="C331" s="208"/>
      <c r="E331" s="21"/>
      <c r="F331" s="21"/>
      <c r="G331" s="21"/>
      <c r="H331" s="21"/>
      <c r="I331" s="21"/>
      <c r="J331" s="21"/>
    </row>
    <row r="332" spans="3:10" ht="15.75" customHeight="1">
      <c r="C332" s="208"/>
      <c r="E332" s="21"/>
      <c r="F332" s="21"/>
      <c r="G332" s="21"/>
      <c r="H332" s="21"/>
      <c r="I332" s="21"/>
      <c r="J332" s="21"/>
    </row>
    <row r="333" spans="3:10" ht="15.75" customHeight="1">
      <c r="C333" s="208"/>
      <c r="E333" s="21"/>
      <c r="F333" s="21"/>
      <c r="G333" s="21"/>
      <c r="H333" s="21"/>
      <c r="I333" s="21"/>
      <c r="J333" s="21"/>
    </row>
    <row r="334" spans="3:10" ht="15.75" customHeight="1">
      <c r="C334" s="208"/>
      <c r="E334" s="21"/>
      <c r="F334" s="21"/>
      <c r="G334" s="21"/>
      <c r="H334" s="21"/>
      <c r="I334" s="21"/>
      <c r="J334" s="21"/>
    </row>
    <row r="335" spans="3:10" ht="15.75" customHeight="1">
      <c r="C335" s="208"/>
      <c r="E335" s="21"/>
      <c r="F335" s="21"/>
      <c r="G335" s="21"/>
      <c r="H335" s="21"/>
      <c r="I335" s="21"/>
      <c r="J335" s="21"/>
    </row>
    <row r="336" spans="3:10" ht="15.75" customHeight="1">
      <c r="C336" s="208"/>
      <c r="E336" s="21"/>
      <c r="F336" s="21"/>
      <c r="G336" s="21"/>
      <c r="H336" s="21"/>
      <c r="I336" s="21"/>
      <c r="J336" s="21"/>
    </row>
    <row r="337" spans="3:10" ht="15.75" customHeight="1">
      <c r="C337" s="208"/>
      <c r="E337" s="21"/>
      <c r="F337" s="21"/>
      <c r="G337" s="21"/>
      <c r="H337" s="21"/>
      <c r="I337" s="21"/>
      <c r="J337" s="21"/>
    </row>
    <row r="338" spans="3:10" ht="15.75" customHeight="1">
      <c r="C338" s="208"/>
      <c r="E338" s="21"/>
      <c r="F338" s="21"/>
      <c r="G338" s="21"/>
      <c r="H338" s="21"/>
      <c r="I338" s="21"/>
      <c r="J338" s="21"/>
    </row>
    <row r="339" spans="3:10" ht="15.75" customHeight="1">
      <c r="C339" s="208"/>
      <c r="E339" s="21"/>
      <c r="F339" s="21"/>
      <c r="G339" s="21"/>
      <c r="H339" s="21"/>
      <c r="I339" s="21"/>
      <c r="J339" s="21"/>
    </row>
    <row r="340" spans="3:10" ht="15.75" customHeight="1">
      <c r="C340" s="208"/>
      <c r="E340" s="21"/>
      <c r="F340" s="21"/>
      <c r="G340" s="21"/>
      <c r="H340" s="21"/>
      <c r="I340" s="21"/>
      <c r="J340" s="21"/>
    </row>
    <row r="341" spans="3:10" ht="15.75" customHeight="1">
      <c r="C341" s="208"/>
      <c r="E341" s="21"/>
      <c r="F341" s="21"/>
      <c r="G341" s="21"/>
      <c r="H341" s="21"/>
      <c r="I341" s="21"/>
      <c r="J341" s="21"/>
    </row>
    <row r="342" spans="3:10" ht="15.75" customHeight="1">
      <c r="C342" s="208"/>
      <c r="E342" s="21"/>
      <c r="F342" s="21"/>
      <c r="G342" s="21"/>
      <c r="H342" s="21"/>
      <c r="I342" s="21"/>
      <c r="J342" s="21"/>
    </row>
    <row r="343" spans="3:10" ht="15.75" customHeight="1">
      <c r="C343" s="208"/>
      <c r="E343" s="21"/>
      <c r="F343" s="21"/>
      <c r="G343" s="21"/>
      <c r="H343" s="21"/>
      <c r="I343" s="21"/>
      <c r="J343" s="21"/>
    </row>
    <row r="344" spans="3:10" ht="15.75" customHeight="1">
      <c r="C344" s="208"/>
      <c r="E344" s="21"/>
      <c r="F344" s="21"/>
      <c r="G344" s="21"/>
      <c r="H344" s="21"/>
      <c r="I344" s="21"/>
      <c r="J344" s="21"/>
    </row>
    <row r="345" spans="3:10" ht="15.75" customHeight="1">
      <c r="C345" s="208"/>
      <c r="E345" s="21"/>
      <c r="F345" s="21"/>
      <c r="G345" s="21"/>
      <c r="H345" s="21"/>
      <c r="I345" s="21"/>
      <c r="J345" s="21"/>
    </row>
    <row r="346" spans="3:10" ht="15.75" customHeight="1">
      <c r="C346" s="208"/>
      <c r="E346" s="21"/>
      <c r="F346" s="21"/>
      <c r="G346" s="21"/>
      <c r="H346" s="21"/>
      <c r="I346" s="21"/>
      <c r="J346" s="21"/>
    </row>
    <row r="347" spans="3:10" ht="15.75" customHeight="1">
      <c r="C347" s="208"/>
      <c r="E347" s="21"/>
      <c r="F347" s="21"/>
      <c r="G347" s="21"/>
      <c r="H347" s="21"/>
      <c r="I347" s="21"/>
      <c r="J347" s="21"/>
    </row>
    <row r="348" spans="3:10" ht="15.75" customHeight="1">
      <c r="C348" s="208"/>
      <c r="E348" s="21"/>
      <c r="F348" s="21"/>
      <c r="G348" s="21"/>
      <c r="H348" s="21"/>
      <c r="I348" s="21"/>
      <c r="J348" s="21"/>
    </row>
    <row r="349" spans="3:10" ht="15.75" customHeight="1">
      <c r="C349" s="208"/>
      <c r="E349" s="21"/>
      <c r="F349" s="21"/>
      <c r="G349" s="21"/>
      <c r="H349" s="21"/>
      <c r="I349" s="21"/>
      <c r="J349" s="21"/>
    </row>
    <row r="350" spans="3:10" ht="15.75" customHeight="1">
      <c r="C350" s="208"/>
      <c r="E350" s="21"/>
      <c r="F350" s="21"/>
      <c r="G350" s="21"/>
      <c r="H350" s="21"/>
      <c r="I350" s="21"/>
      <c r="J350" s="21"/>
    </row>
    <row r="351" spans="3:10" ht="15.75" customHeight="1">
      <c r="C351" s="208"/>
      <c r="E351" s="21"/>
      <c r="F351" s="21"/>
      <c r="G351" s="21"/>
      <c r="H351" s="21"/>
      <c r="I351" s="21"/>
      <c r="J351" s="21"/>
    </row>
    <row r="352" spans="3:10" ht="15.75" customHeight="1">
      <c r="C352" s="208"/>
      <c r="E352" s="21"/>
      <c r="F352" s="21"/>
      <c r="G352" s="21"/>
      <c r="H352" s="21"/>
      <c r="I352" s="21"/>
      <c r="J352" s="21"/>
    </row>
    <row r="353" spans="3:10" ht="15.75" customHeight="1">
      <c r="C353" s="208"/>
      <c r="E353" s="21"/>
      <c r="F353" s="21"/>
      <c r="G353" s="21"/>
      <c r="H353" s="21"/>
      <c r="I353" s="21"/>
      <c r="J353" s="21"/>
    </row>
    <row r="354" spans="3:10" ht="15.75" customHeight="1">
      <c r="C354" s="208"/>
      <c r="E354" s="21"/>
      <c r="F354" s="21"/>
      <c r="G354" s="21"/>
      <c r="H354" s="21"/>
      <c r="I354" s="21"/>
      <c r="J354" s="21"/>
    </row>
    <row r="355" spans="3:10" ht="15.75" customHeight="1">
      <c r="C355" s="208"/>
      <c r="E355" s="21"/>
      <c r="F355" s="21"/>
      <c r="G355" s="21"/>
      <c r="H355" s="21"/>
      <c r="I355" s="21"/>
      <c r="J355" s="21"/>
    </row>
    <row r="356" spans="3:10" ht="15.75" customHeight="1">
      <c r="C356" s="208"/>
      <c r="E356" s="21"/>
      <c r="F356" s="21"/>
      <c r="G356" s="21"/>
      <c r="H356" s="21"/>
      <c r="I356" s="21"/>
      <c r="J356" s="21"/>
    </row>
    <row r="357" spans="3:10" ht="15.75" customHeight="1">
      <c r="C357" s="208"/>
      <c r="E357" s="21"/>
      <c r="F357" s="21"/>
      <c r="G357" s="21"/>
      <c r="H357" s="21"/>
      <c r="I357" s="21"/>
      <c r="J357" s="21"/>
    </row>
    <row r="358" spans="3:10" ht="15.75" customHeight="1">
      <c r="C358" s="208"/>
      <c r="E358" s="21"/>
      <c r="F358" s="21"/>
      <c r="G358" s="21"/>
      <c r="H358" s="21"/>
      <c r="I358" s="21"/>
      <c r="J358" s="21"/>
    </row>
    <row r="359" spans="3:10" ht="15.75" customHeight="1">
      <c r="C359" s="208"/>
      <c r="E359" s="21"/>
      <c r="F359" s="21"/>
      <c r="G359" s="21"/>
      <c r="H359" s="21"/>
      <c r="I359" s="21"/>
      <c r="J359" s="21"/>
    </row>
    <row r="360" spans="3:10" ht="15.75" customHeight="1">
      <c r="C360" s="208"/>
      <c r="E360" s="21"/>
      <c r="F360" s="21"/>
      <c r="G360" s="21"/>
      <c r="H360" s="21"/>
      <c r="I360" s="21"/>
      <c r="J360" s="21"/>
    </row>
    <row r="361" spans="3:10" ht="15.75" customHeight="1">
      <c r="C361" s="208"/>
      <c r="E361" s="21"/>
      <c r="F361" s="21"/>
      <c r="G361" s="21"/>
      <c r="H361" s="21"/>
      <c r="I361" s="21"/>
      <c r="J361" s="21"/>
    </row>
    <row r="362" spans="3:10" ht="15.75" customHeight="1">
      <c r="C362" s="208"/>
      <c r="E362" s="21"/>
      <c r="F362" s="21"/>
      <c r="G362" s="21"/>
      <c r="H362" s="21"/>
      <c r="I362" s="21"/>
      <c r="J362" s="21"/>
    </row>
    <row r="363" spans="3:10" ht="15.75" customHeight="1">
      <c r="C363" s="208"/>
      <c r="E363" s="21"/>
      <c r="F363" s="21"/>
      <c r="G363" s="21"/>
      <c r="H363" s="21"/>
      <c r="I363" s="21"/>
      <c r="J363" s="21"/>
    </row>
    <row r="364" spans="3:10" ht="15.75" customHeight="1">
      <c r="C364" s="208"/>
      <c r="E364" s="21"/>
      <c r="F364" s="21"/>
      <c r="G364" s="21"/>
      <c r="H364" s="21"/>
      <c r="I364" s="21"/>
      <c r="J364" s="21"/>
    </row>
    <row r="365" spans="3:10" ht="15.75" customHeight="1">
      <c r="C365" s="208"/>
      <c r="E365" s="21"/>
      <c r="F365" s="21"/>
      <c r="G365" s="21"/>
      <c r="H365" s="21"/>
      <c r="I365" s="21"/>
      <c r="J365" s="21"/>
    </row>
    <row r="366" spans="3:10" ht="15.75" customHeight="1">
      <c r="C366" s="208"/>
      <c r="E366" s="21"/>
      <c r="F366" s="21"/>
      <c r="G366" s="21"/>
      <c r="H366" s="21"/>
      <c r="I366" s="21"/>
      <c r="J366" s="21"/>
    </row>
    <row r="367" spans="3:10" ht="15.75" customHeight="1">
      <c r="C367" s="208"/>
      <c r="E367" s="21"/>
      <c r="F367" s="21"/>
      <c r="G367" s="21"/>
      <c r="H367" s="21"/>
      <c r="I367" s="21"/>
      <c r="J367" s="21"/>
    </row>
    <row r="368" spans="3:10" ht="15.75" customHeight="1">
      <c r="C368" s="208"/>
      <c r="E368" s="21"/>
      <c r="F368" s="21"/>
      <c r="G368" s="21"/>
      <c r="H368" s="21"/>
      <c r="I368" s="21"/>
      <c r="J368" s="21"/>
    </row>
    <row r="369" spans="3:10" ht="15.75" customHeight="1">
      <c r="C369" s="208"/>
      <c r="E369" s="21"/>
      <c r="F369" s="21"/>
      <c r="G369" s="21"/>
      <c r="H369" s="21"/>
      <c r="I369" s="21"/>
      <c r="J369" s="21"/>
    </row>
    <row r="370" spans="3:10" ht="15.75" customHeight="1">
      <c r="C370" s="208"/>
      <c r="E370" s="21"/>
      <c r="F370" s="21"/>
      <c r="G370" s="21"/>
      <c r="H370" s="21"/>
      <c r="I370" s="21"/>
      <c r="J370" s="21"/>
    </row>
    <row r="371" spans="3:10" ht="15.75" customHeight="1">
      <c r="C371" s="208"/>
      <c r="E371" s="21"/>
      <c r="F371" s="21"/>
      <c r="G371" s="21"/>
      <c r="H371" s="21"/>
      <c r="I371" s="21"/>
      <c r="J371" s="21"/>
    </row>
    <row r="372" spans="3:10" ht="15.75" customHeight="1">
      <c r="C372" s="208"/>
      <c r="E372" s="21"/>
      <c r="F372" s="21"/>
      <c r="G372" s="21"/>
      <c r="H372" s="21"/>
      <c r="I372" s="21"/>
      <c r="J372" s="21"/>
    </row>
    <row r="373" spans="3:10" ht="15.75" customHeight="1">
      <c r="C373" s="208"/>
      <c r="E373" s="21"/>
      <c r="F373" s="21"/>
      <c r="G373" s="21"/>
      <c r="H373" s="21"/>
      <c r="I373" s="21"/>
      <c r="J373" s="21"/>
    </row>
    <row r="374" spans="3:10" ht="15.75" customHeight="1">
      <c r="C374" s="208"/>
      <c r="E374" s="21"/>
      <c r="F374" s="21"/>
      <c r="G374" s="21"/>
      <c r="H374" s="21"/>
      <c r="I374" s="21"/>
      <c r="J374" s="21"/>
    </row>
    <row r="375" spans="3:10" ht="15.75" customHeight="1">
      <c r="C375" s="208"/>
      <c r="E375" s="21"/>
      <c r="F375" s="21"/>
      <c r="G375" s="21"/>
      <c r="H375" s="21"/>
      <c r="I375" s="21"/>
      <c r="J375" s="21"/>
    </row>
    <row r="376" spans="3:10" ht="15.75" customHeight="1">
      <c r="C376" s="208"/>
      <c r="E376" s="21"/>
      <c r="F376" s="21"/>
      <c r="G376" s="21"/>
      <c r="H376" s="21"/>
      <c r="I376" s="21"/>
      <c r="J376" s="21"/>
    </row>
    <row r="377" spans="3:10" ht="15.75" customHeight="1">
      <c r="C377" s="208"/>
      <c r="E377" s="21"/>
      <c r="F377" s="21"/>
      <c r="G377" s="21"/>
      <c r="H377" s="21"/>
      <c r="I377" s="21"/>
      <c r="J377" s="21"/>
    </row>
    <row r="378" spans="3:10" ht="15.75" customHeight="1">
      <c r="C378" s="208"/>
      <c r="E378" s="21"/>
      <c r="F378" s="21"/>
      <c r="G378" s="21"/>
      <c r="H378" s="21"/>
      <c r="I378" s="21"/>
      <c r="J378" s="21"/>
    </row>
    <row r="379" spans="3:10" ht="15.75" customHeight="1">
      <c r="C379" s="208"/>
      <c r="E379" s="21"/>
      <c r="F379" s="21"/>
      <c r="G379" s="21"/>
      <c r="H379" s="21"/>
      <c r="I379" s="21"/>
      <c r="J379" s="21"/>
    </row>
    <row r="380" spans="3:10" ht="15.75" customHeight="1">
      <c r="C380" s="208"/>
      <c r="E380" s="21"/>
      <c r="F380" s="21"/>
      <c r="G380" s="21"/>
      <c r="H380" s="21"/>
      <c r="I380" s="21"/>
      <c r="J380" s="21"/>
    </row>
    <row r="381" spans="3:10" ht="15.75" customHeight="1">
      <c r="C381" s="208"/>
      <c r="E381" s="21"/>
      <c r="F381" s="21"/>
      <c r="G381" s="21"/>
      <c r="H381" s="21"/>
      <c r="I381" s="21"/>
      <c r="J381" s="21"/>
    </row>
    <row r="382" spans="3:10" ht="15.75" customHeight="1">
      <c r="C382" s="208"/>
      <c r="E382" s="21"/>
      <c r="F382" s="21"/>
      <c r="G382" s="21"/>
      <c r="H382" s="21"/>
      <c r="I382" s="21"/>
      <c r="J382" s="21"/>
    </row>
    <row r="383" spans="3:10" ht="15.75" customHeight="1">
      <c r="C383" s="208"/>
      <c r="E383" s="21"/>
      <c r="F383" s="21"/>
      <c r="G383" s="21"/>
      <c r="H383" s="21"/>
      <c r="I383" s="21"/>
      <c r="J383" s="21"/>
    </row>
    <row r="384" spans="3:10" ht="15.75" customHeight="1">
      <c r="C384" s="208"/>
      <c r="E384" s="21"/>
      <c r="F384" s="21"/>
      <c r="G384" s="21"/>
      <c r="H384" s="21"/>
      <c r="I384" s="21"/>
      <c r="J384" s="21"/>
    </row>
    <row r="385" spans="3:10" ht="15.75" customHeight="1">
      <c r="C385" s="208"/>
      <c r="E385" s="21"/>
      <c r="F385" s="21"/>
      <c r="G385" s="21"/>
      <c r="H385" s="21"/>
      <c r="I385" s="21"/>
      <c r="J385" s="21"/>
    </row>
    <row r="386" spans="3:10" ht="15.75" customHeight="1">
      <c r="C386" s="208"/>
      <c r="E386" s="21"/>
      <c r="F386" s="21"/>
      <c r="G386" s="21"/>
      <c r="H386" s="21"/>
      <c r="I386" s="21"/>
      <c r="J386" s="21"/>
    </row>
    <row r="387" spans="3:10" ht="15.75" customHeight="1">
      <c r="C387" s="208"/>
      <c r="E387" s="21"/>
      <c r="F387" s="21"/>
      <c r="G387" s="21"/>
      <c r="H387" s="21"/>
      <c r="I387" s="21"/>
      <c r="J387" s="21"/>
    </row>
    <row r="388" spans="3:10" ht="15.75" customHeight="1">
      <c r="C388" s="208"/>
      <c r="E388" s="21"/>
      <c r="F388" s="21"/>
      <c r="G388" s="21"/>
      <c r="H388" s="21"/>
      <c r="I388" s="21"/>
      <c r="J388" s="21"/>
    </row>
    <row r="389" spans="3:10" ht="15.75" customHeight="1">
      <c r="C389" s="208"/>
      <c r="E389" s="21"/>
      <c r="F389" s="21"/>
      <c r="G389" s="21"/>
      <c r="H389" s="21"/>
      <c r="I389" s="21"/>
      <c r="J389" s="21"/>
    </row>
    <row r="390" spans="3:10" ht="15.75" customHeight="1">
      <c r="C390" s="208"/>
      <c r="E390" s="21"/>
      <c r="F390" s="21"/>
      <c r="G390" s="21"/>
      <c r="H390" s="21"/>
      <c r="I390" s="21"/>
      <c r="J390" s="21"/>
    </row>
    <row r="391" spans="3:10" ht="15.75" customHeight="1">
      <c r="C391" s="208"/>
      <c r="E391" s="21"/>
      <c r="F391" s="21"/>
      <c r="G391" s="21"/>
      <c r="H391" s="21"/>
      <c r="I391" s="21"/>
      <c r="J391" s="21"/>
    </row>
    <row r="392" spans="3:10" ht="15.75" customHeight="1">
      <c r="C392" s="208"/>
      <c r="E392" s="21"/>
      <c r="F392" s="21"/>
      <c r="G392" s="21"/>
      <c r="H392" s="21"/>
      <c r="I392" s="21"/>
      <c r="J392" s="21"/>
    </row>
    <row r="393" spans="3:10" ht="15.75" customHeight="1">
      <c r="C393" s="208"/>
      <c r="E393" s="21"/>
      <c r="F393" s="21"/>
      <c r="G393" s="21"/>
      <c r="H393" s="21"/>
      <c r="I393" s="21"/>
      <c r="J393" s="21"/>
    </row>
    <row r="394" spans="3:10" ht="15.75" customHeight="1">
      <c r="C394" s="208"/>
      <c r="E394" s="21"/>
      <c r="F394" s="21"/>
      <c r="G394" s="21"/>
      <c r="H394" s="21"/>
      <c r="I394" s="21"/>
      <c r="J394" s="21"/>
    </row>
    <row r="395" spans="3:10" ht="15.75" customHeight="1">
      <c r="C395" s="208"/>
      <c r="E395" s="21"/>
      <c r="F395" s="21"/>
      <c r="G395" s="21"/>
      <c r="H395" s="21"/>
      <c r="I395" s="21"/>
      <c r="J395" s="21"/>
    </row>
    <row r="396" spans="3:10" ht="15.75" customHeight="1">
      <c r="C396" s="208"/>
      <c r="E396" s="21"/>
      <c r="F396" s="21"/>
      <c r="G396" s="21"/>
      <c r="H396" s="21"/>
      <c r="I396" s="21"/>
      <c r="J396" s="21"/>
    </row>
    <row r="397" spans="3:10" ht="15.75" customHeight="1">
      <c r="C397" s="208"/>
      <c r="E397" s="21"/>
      <c r="F397" s="21"/>
      <c r="G397" s="21"/>
      <c r="H397" s="21"/>
      <c r="I397" s="21"/>
      <c r="J397" s="21"/>
    </row>
    <row r="398" spans="3:10" ht="15.75" customHeight="1">
      <c r="C398" s="208"/>
      <c r="E398" s="21"/>
      <c r="F398" s="21"/>
      <c r="G398" s="21"/>
      <c r="H398" s="21"/>
      <c r="I398" s="21"/>
      <c r="J398" s="21"/>
    </row>
    <row r="399" spans="3:10" ht="15.75" customHeight="1">
      <c r="C399" s="208"/>
      <c r="E399" s="21"/>
      <c r="F399" s="21"/>
      <c r="G399" s="21"/>
      <c r="H399" s="21"/>
      <c r="I399" s="21"/>
      <c r="J399" s="21"/>
    </row>
    <row r="400" spans="3:10" ht="15.75" customHeight="1">
      <c r="C400" s="208"/>
      <c r="E400" s="21"/>
      <c r="F400" s="21"/>
      <c r="G400" s="21"/>
      <c r="H400" s="21"/>
      <c r="I400" s="21"/>
      <c r="J400" s="21"/>
    </row>
    <row r="401" spans="3:10" ht="15.75" customHeight="1">
      <c r="C401" s="208"/>
      <c r="E401" s="21"/>
      <c r="F401" s="21"/>
      <c r="G401" s="21"/>
      <c r="H401" s="21"/>
      <c r="I401" s="21"/>
      <c r="J401" s="21"/>
    </row>
    <row r="402" spans="3:10" ht="15.75" customHeight="1">
      <c r="C402" s="208"/>
      <c r="E402" s="21"/>
      <c r="F402" s="21"/>
      <c r="G402" s="21"/>
      <c r="H402" s="21"/>
      <c r="I402" s="21"/>
      <c r="J402" s="21"/>
    </row>
    <row r="403" spans="3:10" ht="15.75" customHeight="1">
      <c r="C403" s="208"/>
      <c r="E403" s="21"/>
      <c r="F403" s="21"/>
      <c r="G403" s="21"/>
      <c r="H403" s="21"/>
      <c r="I403" s="21"/>
      <c r="J403" s="21"/>
    </row>
    <row r="404" spans="3:10" ht="15.75" customHeight="1">
      <c r="C404" s="208"/>
      <c r="E404" s="21"/>
      <c r="F404" s="21"/>
      <c r="G404" s="21"/>
      <c r="H404" s="21"/>
      <c r="I404" s="21"/>
      <c r="J404" s="21"/>
    </row>
    <row r="405" spans="3:10" ht="15.75" customHeight="1">
      <c r="C405" s="208"/>
      <c r="E405" s="21"/>
      <c r="F405" s="21"/>
      <c r="G405" s="21"/>
      <c r="H405" s="21"/>
      <c r="I405" s="21"/>
      <c r="J405" s="21"/>
    </row>
    <row r="406" spans="3:10" ht="15.75" customHeight="1">
      <c r="C406" s="208"/>
      <c r="E406" s="21"/>
      <c r="F406" s="21"/>
      <c r="G406" s="21"/>
      <c r="H406" s="21"/>
      <c r="I406" s="21"/>
      <c r="J406" s="21"/>
    </row>
    <row r="407" spans="3:10" ht="15.75" customHeight="1">
      <c r="C407" s="208"/>
      <c r="E407" s="21"/>
      <c r="F407" s="21"/>
      <c r="G407" s="21"/>
      <c r="H407" s="21"/>
      <c r="I407" s="21"/>
      <c r="J407" s="21"/>
    </row>
    <row r="408" spans="3:10" ht="15.75" customHeight="1">
      <c r="C408" s="208"/>
      <c r="E408" s="21"/>
      <c r="F408" s="21"/>
      <c r="G408" s="21"/>
      <c r="H408" s="21"/>
      <c r="I408" s="21"/>
      <c r="J408" s="21"/>
    </row>
    <row r="409" spans="3:10" ht="15.75" customHeight="1">
      <c r="C409" s="208"/>
      <c r="E409" s="21"/>
      <c r="F409" s="21"/>
      <c r="G409" s="21"/>
      <c r="H409" s="21"/>
      <c r="I409" s="21"/>
      <c r="J409" s="21"/>
    </row>
    <row r="410" spans="3:10" ht="15.75" customHeight="1">
      <c r="C410" s="208"/>
      <c r="E410" s="21"/>
      <c r="F410" s="21"/>
      <c r="G410" s="21"/>
      <c r="H410" s="21"/>
      <c r="I410" s="21"/>
      <c r="J410" s="21"/>
    </row>
    <row r="411" spans="3:10" ht="15.75" customHeight="1">
      <c r="C411" s="208"/>
      <c r="E411" s="21"/>
      <c r="F411" s="21"/>
      <c r="G411" s="21"/>
      <c r="H411" s="21"/>
      <c r="I411" s="21"/>
      <c r="J411" s="21"/>
    </row>
    <row r="412" spans="3:10" ht="15.75" customHeight="1">
      <c r="C412" s="208"/>
      <c r="E412" s="21"/>
      <c r="F412" s="21"/>
      <c r="G412" s="21"/>
      <c r="H412" s="21"/>
      <c r="I412" s="21"/>
      <c r="J412" s="21"/>
    </row>
    <row r="413" spans="3:10" ht="15.75" customHeight="1">
      <c r="C413" s="208"/>
      <c r="E413" s="21"/>
      <c r="F413" s="21"/>
      <c r="G413" s="21"/>
      <c r="H413" s="21"/>
      <c r="I413" s="21"/>
      <c r="J413" s="21"/>
    </row>
    <row r="414" spans="3:10" ht="15.75" customHeight="1">
      <c r="C414" s="208"/>
      <c r="E414" s="21"/>
      <c r="F414" s="21"/>
      <c r="G414" s="21"/>
      <c r="H414" s="21"/>
      <c r="I414" s="21"/>
      <c r="J414" s="21"/>
    </row>
    <row r="415" spans="3:10" ht="15.75" customHeight="1">
      <c r="C415" s="208"/>
      <c r="E415" s="21"/>
      <c r="F415" s="21"/>
      <c r="G415" s="21"/>
      <c r="H415" s="21"/>
      <c r="I415" s="21"/>
      <c r="J415" s="21"/>
    </row>
    <row r="416" spans="3:10" ht="15.75" customHeight="1">
      <c r="C416" s="208"/>
      <c r="E416" s="21"/>
      <c r="F416" s="21"/>
      <c r="G416" s="21"/>
      <c r="H416" s="21"/>
      <c r="I416" s="21"/>
      <c r="J416" s="21"/>
    </row>
    <row r="417" spans="3:10" ht="15.75" customHeight="1">
      <c r="C417" s="208"/>
      <c r="E417" s="21"/>
      <c r="F417" s="21"/>
      <c r="G417" s="21"/>
      <c r="H417" s="21"/>
      <c r="I417" s="21"/>
      <c r="J417" s="21"/>
    </row>
    <row r="418" spans="3:10" ht="15.75" customHeight="1">
      <c r="C418" s="208"/>
      <c r="E418" s="21"/>
      <c r="F418" s="21"/>
      <c r="G418" s="21"/>
      <c r="H418" s="21"/>
      <c r="I418" s="21"/>
      <c r="J418" s="21"/>
    </row>
    <row r="419" spans="3:10" ht="15.75" customHeight="1">
      <c r="C419" s="208"/>
      <c r="E419" s="21"/>
      <c r="F419" s="21"/>
      <c r="G419" s="21"/>
      <c r="H419" s="21"/>
      <c r="I419" s="21"/>
      <c r="J419" s="21"/>
    </row>
    <row r="420" spans="3:10" ht="15.75" customHeight="1">
      <c r="C420" s="208"/>
      <c r="E420" s="21"/>
      <c r="F420" s="21"/>
      <c r="G420" s="21"/>
      <c r="H420" s="21"/>
      <c r="I420" s="21"/>
      <c r="J420" s="21"/>
    </row>
    <row r="421" spans="3:10" ht="15.75" customHeight="1">
      <c r="C421" s="208"/>
      <c r="E421" s="21"/>
      <c r="F421" s="21"/>
      <c r="G421" s="21"/>
      <c r="H421" s="21"/>
      <c r="I421" s="21"/>
      <c r="J421" s="21"/>
    </row>
    <row r="422" spans="3:10" ht="15.75" customHeight="1">
      <c r="C422" s="208"/>
      <c r="E422" s="21"/>
      <c r="F422" s="21"/>
      <c r="G422" s="21"/>
      <c r="H422" s="21"/>
      <c r="I422" s="21"/>
      <c r="J422" s="21"/>
    </row>
    <row r="423" spans="3:10" ht="15.75" customHeight="1">
      <c r="C423" s="208"/>
      <c r="E423" s="21"/>
      <c r="F423" s="21"/>
      <c r="G423" s="21"/>
      <c r="H423" s="21"/>
      <c r="I423" s="21"/>
      <c r="J423" s="21"/>
    </row>
    <row r="424" spans="3:10" ht="15.75" customHeight="1">
      <c r="C424" s="208"/>
      <c r="E424" s="21"/>
      <c r="F424" s="21"/>
      <c r="G424" s="21"/>
      <c r="H424" s="21"/>
      <c r="I424" s="21"/>
      <c r="J424" s="21"/>
    </row>
    <row r="425" spans="3:10" ht="15.75" customHeight="1">
      <c r="C425" s="208"/>
      <c r="E425" s="21"/>
      <c r="F425" s="21"/>
      <c r="G425" s="21"/>
      <c r="H425" s="21"/>
      <c r="I425" s="21"/>
      <c r="J425" s="21"/>
    </row>
    <row r="426" spans="3:10" ht="15.75" customHeight="1">
      <c r="C426" s="208"/>
      <c r="E426" s="21"/>
      <c r="F426" s="21"/>
      <c r="G426" s="21"/>
      <c r="H426" s="21"/>
      <c r="I426" s="21"/>
      <c r="J426" s="21"/>
    </row>
    <row r="427" spans="3:10" ht="15.75" customHeight="1">
      <c r="C427" s="208"/>
      <c r="E427" s="21"/>
      <c r="F427" s="21"/>
      <c r="G427" s="21"/>
      <c r="H427" s="21"/>
      <c r="I427" s="21"/>
      <c r="J427" s="21"/>
    </row>
    <row r="428" spans="3:10" ht="15.75" customHeight="1">
      <c r="C428" s="208"/>
      <c r="E428" s="21"/>
      <c r="F428" s="21"/>
      <c r="G428" s="21"/>
      <c r="H428" s="21"/>
      <c r="I428" s="21"/>
      <c r="J428" s="21"/>
    </row>
    <row r="429" spans="3:10" ht="15.75" customHeight="1">
      <c r="C429" s="208"/>
      <c r="E429" s="21"/>
      <c r="F429" s="21"/>
      <c r="G429" s="21"/>
      <c r="H429" s="21"/>
      <c r="I429" s="21"/>
      <c r="J429" s="21"/>
    </row>
    <row r="430" spans="3:10" ht="15.75" customHeight="1">
      <c r="C430" s="208"/>
      <c r="E430" s="21"/>
      <c r="F430" s="21"/>
      <c r="G430" s="21"/>
      <c r="H430" s="21"/>
      <c r="I430" s="21"/>
      <c r="J430" s="21"/>
    </row>
    <row r="431" spans="3:10" ht="15.75" customHeight="1">
      <c r="C431" s="208"/>
      <c r="E431" s="21"/>
      <c r="F431" s="21"/>
      <c r="G431" s="21"/>
      <c r="H431" s="21"/>
      <c r="I431" s="21"/>
      <c r="J431" s="21"/>
    </row>
    <row r="432" spans="3:10" ht="15.75" customHeight="1">
      <c r="C432" s="208"/>
      <c r="E432" s="21"/>
      <c r="F432" s="21"/>
      <c r="G432" s="21"/>
      <c r="H432" s="21"/>
      <c r="I432" s="21"/>
      <c r="J432" s="21"/>
    </row>
    <row r="433" spans="3:10" ht="15.75" customHeight="1">
      <c r="C433" s="208"/>
      <c r="E433" s="21"/>
      <c r="F433" s="21"/>
      <c r="G433" s="21"/>
      <c r="H433" s="21"/>
      <c r="I433" s="21"/>
      <c r="J433" s="21"/>
    </row>
    <row r="434" spans="3:10" ht="15.75" customHeight="1">
      <c r="C434" s="208"/>
      <c r="E434" s="21"/>
      <c r="F434" s="21"/>
      <c r="G434" s="21"/>
      <c r="H434" s="21"/>
      <c r="I434" s="21"/>
      <c r="J434" s="21"/>
    </row>
    <row r="435" spans="3:10" ht="15.75" customHeight="1">
      <c r="C435" s="208"/>
      <c r="E435" s="21"/>
      <c r="F435" s="21"/>
      <c r="G435" s="21"/>
      <c r="H435" s="21"/>
      <c r="I435" s="21"/>
      <c r="J435" s="21"/>
    </row>
    <row r="436" spans="3:10" ht="15.75" customHeight="1">
      <c r="C436" s="208"/>
      <c r="E436" s="21"/>
      <c r="F436" s="21"/>
      <c r="G436" s="21"/>
      <c r="H436" s="21"/>
      <c r="I436" s="21"/>
      <c r="J436" s="21"/>
    </row>
    <row r="437" spans="3:10" ht="15.75" customHeight="1">
      <c r="C437" s="208"/>
      <c r="E437" s="21"/>
      <c r="F437" s="21"/>
      <c r="G437" s="21"/>
      <c r="H437" s="21"/>
      <c r="I437" s="21"/>
      <c r="J437" s="21"/>
    </row>
    <row r="438" spans="3:10" ht="15.75" customHeight="1">
      <c r="C438" s="208"/>
      <c r="E438" s="21"/>
      <c r="F438" s="21"/>
      <c r="G438" s="21"/>
      <c r="H438" s="21"/>
      <c r="I438" s="21"/>
      <c r="J438" s="21"/>
    </row>
    <row r="439" spans="3:10" ht="15.75" customHeight="1">
      <c r="C439" s="208"/>
      <c r="E439" s="21"/>
      <c r="F439" s="21"/>
      <c r="G439" s="21"/>
      <c r="H439" s="21"/>
      <c r="I439" s="21"/>
      <c r="J439" s="21"/>
    </row>
    <row r="440" spans="3:10" ht="15.75" customHeight="1">
      <c r="C440" s="208"/>
      <c r="E440" s="21"/>
      <c r="F440" s="21"/>
      <c r="G440" s="21"/>
      <c r="H440" s="21"/>
      <c r="I440" s="21"/>
      <c r="J440" s="21"/>
    </row>
    <row r="441" spans="3:10" ht="15.75" customHeight="1">
      <c r="C441" s="208"/>
      <c r="E441" s="21"/>
      <c r="F441" s="21"/>
      <c r="G441" s="21"/>
      <c r="H441" s="21"/>
      <c r="I441" s="21"/>
      <c r="J441" s="21"/>
    </row>
    <row r="442" spans="3:10" ht="15.75" customHeight="1">
      <c r="C442" s="208"/>
      <c r="E442" s="21"/>
      <c r="F442" s="21"/>
      <c r="G442" s="21"/>
      <c r="H442" s="21"/>
      <c r="I442" s="21"/>
      <c r="J442" s="21"/>
    </row>
    <row r="443" spans="3:10" ht="15.75" customHeight="1">
      <c r="C443" s="208"/>
      <c r="E443" s="21"/>
      <c r="F443" s="21"/>
      <c r="G443" s="21"/>
      <c r="H443" s="21"/>
      <c r="I443" s="21"/>
      <c r="J443" s="21"/>
    </row>
    <row r="444" spans="3:10" ht="15.75" customHeight="1">
      <c r="C444" s="208"/>
      <c r="E444" s="21"/>
      <c r="F444" s="21"/>
      <c r="G444" s="21"/>
      <c r="H444" s="21"/>
      <c r="I444" s="21"/>
      <c r="J444" s="21"/>
    </row>
    <row r="445" spans="3:10" ht="15.75" customHeight="1">
      <c r="C445" s="208"/>
      <c r="E445" s="21"/>
      <c r="F445" s="21"/>
      <c r="G445" s="21"/>
      <c r="H445" s="21"/>
      <c r="I445" s="21"/>
      <c r="J445" s="21"/>
    </row>
    <row r="446" spans="3:10" ht="15.75" customHeight="1">
      <c r="C446" s="208"/>
      <c r="E446" s="21"/>
      <c r="F446" s="21"/>
      <c r="G446" s="21"/>
      <c r="H446" s="21"/>
      <c r="I446" s="21"/>
      <c r="J446" s="21"/>
    </row>
    <row r="447" spans="3:10" ht="15.75" customHeight="1">
      <c r="C447" s="208"/>
      <c r="E447" s="21"/>
      <c r="F447" s="21"/>
      <c r="G447" s="21"/>
      <c r="H447" s="21"/>
      <c r="I447" s="21"/>
      <c r="J447" s="21"/>
    </row>
    <row r="448" spans="3:10" ht="15.75" customHeight="1">
      <c r="C448" s="208"/>
      <c r="E448" s="21"/>
      <c r="F448" s="21"/>
      <c r="G448" s="21"/>
      <c r="H448" s="21"/>
      <c r="I448" s="21"/>
      <c r="J448" s="21"/>
    </row>
    <row r="449" spans="3:10" ht="15.75" customHeight="1">
      <c r="C449" s="208"/>
      <c r="E449" s="21"/>
      <c r="F449" s="21"/>
      <c r="G449" s="21"/>
      <c r="H449" s="21"/>
      <c r="I449" s="21"/>
      <c r="J449" s="21"/>
    </row>
    <row r="450" spans="3:10" ht="15.75" customHeight="1">
      <c r="C450" s="208"/>
      <c r="E450" s="21"/>
      <c r="F450" s="21"/>
      <c r="G450" s="21"/>
      <c r="H450" s="21"/>
      <c r="I450" s="21"/>
      <c r="J450" s="21"/>
    </row>
    <row r="451" spans="3:10" ht="15.75" customHeight="1">
      <c r="C451" s="208"/>
      <c r="E451" s="21"/>
      <c r="F451" s="21"/>
      <c r="G451" s="21"/>
      <c r="H451" s="21"/>
      <c r="I451" s="21"/>
      <c r="J451" s="21"/>
    </row>
    <row r="452" spans="3:10" ht="15.75" customHeight="1">
      <c r="C452" s="208"/>
      <c r="E452" s="21"/>
      <c r="F452" s="21"/>
      <c r="G452" s="21"/>
      <c r="H452" s="21"/>
      <c r="I452" s="21"/>
      <c r="J452" s="21"/>
    </row>
    <row r="453" spans="3:10" ht="15.75" customHeight="1">
      <c r="C453" s="208"/>
      <c r="E453" s="21"/>
      <c r="F453" s="21"/>
      <c r="G453" s="21"/>
      <c r="H453" s="21"/>
      <c r="I453" s="21"/>
      <c r="J453" s="21"/>
    </row>
    <row r="454" spans="3:10" ht="15.75" customHeight="1">
      <c r="C454" s="208"/>
      <c r="E454" s="21"/>
      <c r="F454" s="21"/>
      <c r="G454" s="21"/>
      <c r="H454" s="21"/>
      <c r="I454" s="21"/>
      <c r="J454" s="21"/>
    </row>
    <row r="455" spans="3:10" ht="15.75" customHeight="1">
      <c r="C455" s="208"/>
      <c r="E455" s="21"/>
      <c r="F455" s="21"/>
      <c r="G455" s="21"/>
      <c r="H455" s="21"/>
      <c r="I455" s="21"/>
      <c r="J455" s="21"/>
    </row>
    <row r="456" spans="3:10" ht="15.75" customHeight="1">
      <c r="C456" s="208"/>
      <c r="E456" s="21"/>
      <c r="F456" s="21"/>
      <c r="G456" s="21"/>
      <c r="H456" s="21"/>
      <c r="I456" s="21"/>
      <c r="J456" s="21"/>
    </row>
    <row r="457" spans="3:10" ht="15.75" customHeight="1">
      <c r="C457" s="208"/>
      <c r="E457" s="21"/>
      <c r="F457" s="21"/>
      <c r="G457" s="21"/>
      <c r="H457" s="21"/>
      <c r="I457" s="21"/>
      <c r="J457" s="21"/>
    </row>
    <row r="458" spans="3:10" ht="15.75" customHeight="1">
      <c r="C458" s="208"/>
      <c r="E458" s="21"/>
      <c r="F458" s="21"/>
      <c r="G458" s="21"/>
      <c r="H458" s="21"/>
      <c r="I458" s="21"/>
      <c r="J458" s="21"/>
    </row>
    <row r="459" spans="3:10" ht="15.75" customHeight="1">
      <c r="C459" s="208"/>
      <c r="E459" s="21"/>
      <c r="F459" s="21"/>
      <c r="G459" s="21"/>
      <c r="H459" s="21"/>
      <c r="I459" s="21"/>
      <c r="J459" s="21"/>
    </row>
    <row r="460" spans="3:10" ht="15.75" customHeight="1">
      <c r="C460" s="208"/>
      <c r="E460" s="21"/>
      <c r="F460" s="21"/>
      <c r="G460" s="21"/>
      <c r="H460" s="21"/>
      <c r="I460" s="21"/>
      <c r="J460" s="21"/>
    </row>
    <row r="461" spans="3:10" ht="15.75" customHeight="1">
      <c r="C461" s="208"/>
      <c r="E461" s="21"/>
      <c r="F461" s="21"/>
      <c r="G461" s="21"/>
      <c r="H461" s="21"/>
      <c r="I461" s="21"/>
      <c r="J461" s="21"/>
    </row>
    <row r="462" spans="3:10" ht="15.75" customHeight="1">
      <c r="C462" s="208"/>
      <c r="E462" s="21"/>
      <c r="F462" s="21"/>
      <c r="G462" s="21"/>
      <c r="H462" s="21"/>
      <c r="I462" s="21"/>
      <c r="J462" s="21"/>
    </row>
    <row r="463" spans="3:10" ht="15.75" customHeight="1">
      <c r="C463" s="208"/>
      <c r="E463" s="21"/>
      <c r="F463" s="21"/>
      <c r="G463" s="21"/>
      <c r="H463" s="21"/>
      <c r="I463" s="21"/>
      <c r="J463" s="21"/>
    </row>
    <row r="464" spans="3:10" ht="15.75" customHeight="1">
      <c r="C464" s="208"/>
      <c r="E464" s="21"/>
      <c r="F464" s="21"/>
      <c r="G464" s="21"/>
      <c r="H464" s="21"/>
      <c r="I464" s="21"/>
      <c r="J464" s="21"/>
    </row>
    <row r="465" spans="3:10" ht="15.75" customHeight="1">
      <c r="C465" s="208"/>
      <c r="E465" s="21"/>
      <c r="F465" s="21"/>
      <c r="G465" s="21"/>
      <c r="H465" s="21"/>
      <c r="I465" s="21"/>
      <c r="J465" s="21"/>
    </row>
    <row r="466" spans="3:10" ht="15.75" customHeight="1">
      <c r="C466" s="208"/>
      <c r="E466" s="21"/>
      <c r="F466" s="21"/>
      <c r="G466" s="21"/>
      <c r="H466" s="21"/>
      <c r="I466" s="21"/>
      <c r="J466" s="21"/>
    </row>
    <row r="467" spans="3:10" ht="15.75" customHeight="1">
      <c r="C467" s="208"/>
      <c r="E467" s="21"/>
      <c r="F467" s="21"/>
      <c r="G467" s="21"/>
      <c r="H467" s="21"/>
      <c r="I467" s="21"/>
      <c r="J467" s="21"/>
    </row>
    <row r="468" spans="3:10" ht="15.75" customHeight="1">
      <c r="C468" s="208"/>
      <c r="E468" s="21"/>
      <c r="F468" s="21"/>
      <c r="G468" s="21"/>
      <c r="H468" s="21"/>
      <c r="I468" s="21"/>
      <c r="J468" s="21"/>
    </row>
    <row r="469" spans="3:10" ht="15.75" customHeight="1">
      <c r="C469" s="208"/>
      <c r="E469" s="21"/>
      <c r="F469" s="21"/>
      <c r="G469" s="21"/>
      <c r="H469" s="21"/>
      <c r="I469" s="21"/>
      <c r="J469" s="21"/>
    </row>
    <row r="470" spans="3:10" ht="15.75" customHeight="1">
      <c r="C470" s="208"/>
      <c r="E470" s="21"/>
      <c r="F470" s="21"/>
      <c r="G470" s="21"/>
      <c r="H470" s="21"/>
      <c r="I470" s="21"/>
      <c r="J470" s="21"/>
    </row>
    <row r="471" spans="3:10" ht="15.75" customHeight="1">
      <c r="C471" s="208"/>
      <c r="E471" s="21"/>
      <c r="F471" s="21"/>
      <c r="G471" s="21"/>
      <c r="H471" s="21"/>
      <c r="I471" s="21"/>
      <c r="J471" s="21"/>
    </row>
    <row r="472" spans="3:10" ht="15.75" customHeight="1">
      <c r="C472" s="208"/>
      <c r="E472" s="21"/>
      <c r="F472" s="21"/>
      <c r="G472" s="21"/>
      <c r="H472" s="21"/>
      <c r="I472" s="21"/>
      <c r="J472" s="21"/>
    </row>
    <row r="473" spans="3:10" ht="15.75" customHeight="1">
      <c r="C473" s="208"/>
      <c r="E473" s="21"/>
      <c r="F473" s="21"/>
      <c r="G473" s="21"/>
      <c r="H473" s="21"/>
      <c r="I473" s="21"/>
      <c r="J473" s="21"/>
    </row>
    <row r="474" spans="3:10" ht="15.75" customHeight="1">
      <c r="C474" s="208"/>
      <c r="E474" s="21"/>
      <c r="F474" s="21"/>
      <c r="G474" s="21"/>
      <c r="H474" s="21"/>
      <c r="I474" s="21"/>
      <c r="J474" s="21"/>
    </row>
    <row r="475" spans="3:10" ht="15.75" customHeight="1">
      <c r="C475" s="208"/>
      <c r="E475" s="21"/>
      <c r="F475" s="21"/>
      <c r="G475" s="21"/>
      <c r="H475" s="21"/>
      <c r="I475" s="21"/>
      <c r="J475" s="21"/>
    </row>
    <row r="476" spans="3:10" ht="15.75" customHeight="1">
      <c r="C476" s="208"/>
      <c r="E476" s="21"/>
      <c r="F476" s="21"/>
      <c r="G476" s="21"/>
      <c r="H476" s="21"/>
      <c r="I476" s="21"/>
      <c r="J476" s="21"/>
    </row>
    <row r="477" spans="3:10" ht="15.75" customHeight="1">
      <c r="C477" s="208"/>
      <c r="E477" s="21"/>
      <c r="F477" s="21"/>
      <c r="G477" s="21"/>
      <c r="H477" s="21"/>
      <c r="I477" s="21"/>
      <c r="J477" s="21"/>
    </row>
    <row r="478" spans="3:10" ht="15.75" customHeight="1">
      <c r="C478" s="208"/>
      <c r="E478" s="21"/>
      <c r="F478" s="21"/>
      <c r="G478" s="21"/>
      <c r="H478" s="21"/>
      <c r="I478" s="21"/>
      <c r="J478" s="21"/>
    </row>
    <row r="479" spans="3:10" ht="15.75" customHeight="1">
      <c r="C479" s="208"/>
      <c r="E479" s="21"/>
      <c r="F479" s="21"/>
      <c r="G479" s="21"/>
      <c r="H479" s="21"/>
      <c r="I479" s="21"/>
      <c r="J479" s="21"/>
    </row>
    <row r="480" spans="3:10" ht="15.75" customHeight="1">
      <c r="C480" s="208"/>
      <c r="E480" s="21"/>
      <c r="F480" s="21"/>
      <c r="G480" s="21"/>
      <c r="H480" s="21"/>
      <c r="I480" s="21"/>
      <c r="J480" s="21"/>
    </row>
    <row r="481" spans="3:10" ht="15.75" customHeight="1">
      <c r="C481" s="208"/>
      <c r="E481" s="21"/>
      <c r="F481" s="21"/>
      <c r="G481" s="21"/>
      <c r="H481" s="21"/>
      <c r="I481" s="21"/>
      <c r="J481" s="21"/>
    </row>
    <row r="482" spans="3:10" ht="15.75" customHeight="1">
      <c r="C482" s="208"/>
      <c r="E482" s="21"/>
      <c r="F482" s="21"/>
      <c r="G482" s="21"/>
      <c r="H482" s="21"/>
      <c r="I482" s="21"/>
      <c r="J482" s="21"/>
    </row>
    <row r="483" spans="3:10" ht="15.75" customHeight="1">
      <c r="C483" s="208"/>
      <c r="E483" s="21"/>
      <c r="F483" s="21"/>
      <c r="G483" s="21"/>
      <c r="H483" s="21"/>
      <c r="I483" s="21"/>
      <c r="J483" s="21"/>
    </row>
    <row r="484" spans="3:10" ht="15.75" customHeight="1">
      <c r="C484" s="208"/>
      <c r="E484" s="21"/>
      <c r="F484" s="21"/>
      <c r="G484" s="21"/>
      <c r="H484" s="21"/>
      <c r="I484" s="21"/>
      <c r="J484" s="21"/>
    </row>
    <row r="485" spans="3:10" ht="15.75" customHeight="1">
      <c r="C485" s="208"/>
      <c r="E485" s="21"/>
      <c r="F485" s="21"/>
      <c r="G485" s="21"/>
      <c r="H485" s="21"/>
      <c r="I485" s="21"/>
      <c r="J485" s="21"/>
    </row>
    <row r="486" spans="3:10" ht="15.75" customHeight="1">
      <c r="C486" s="208"/>
      <c r="E486" s="21"/>
      <c r="F486" s="21"/>
      <c r="G486" s="21"/>
      <c r="H486" s="21"/>
      <c r="I486" s="21"/>
      <c r="J486" s="21"/>
    </row>
    <row r="487" spans="3:10" ht="15.75" customHeight="1">
      <c r="C487" s="208"/>
      <c r="E487" s="21"/>
      <c r="F487" s="21"/>
      <c r="G487" s="21"/>
      <c r="H487" s="21"/>
      <c r="I487" s="21"/>
      <c r="J487" s="21"/>
    </row>
    <row r="488" spans="3:10" ht="15.75" customHeight="1">
      <c r="C488" s="208"/>
      <c r="E488" s="21"/>
      <c r="F488" s="21"/>
      <c r="G488" s="21"/>
      <c r="H488" s="21"/>
      <c r="I488" s="21"/>
      <c r="J488" s="21"/>
    </row>
    <row r="489" spans="3:10" ht="15.75" customHeight="1">
      <c r="C489" s="208"/>
      <c r="E489" s="21"/>
      <c r="F489" s="21"/>
      <c r="G489" s="21"/>
      <c r="H489" s="21"/>
      <c r="I489" s="21"/>
      <c r="J489" s="21"/>
    </row>
    <row r="490" spans="3:10" ht="15.75" customHeight="1">
      <c r="C490" s="208"/>
      <c r="E490" s="21"/>
      <c r="F490" s="21"/>
      <c r="G490" s="21"/>
      <c r="H490" s="21"/>
      <c r="I490" s="21"/>
      <c r="J490" s="21"/>
    </row>
    <row r="491" spans="3:10" ht="15.75" customHeight="1">
      <c r="C491" s="208"/>
      <c r="E491" s="21"/>
      <c r="F491" s="21"/>
      <c r="G491" s="21"/>
      <c r="H491" s="21"/>
      <c r="I491" s="21"/>
      <c r="J491" s="21"/>
    </row>
    <row r="492" spans="3:10" ht="15.75" customHeight="1">
      <c r="C492" s="208"/>
      <c r="E492" s="21"/>
      <c r="F492" s="21"/>
      <c r="G492" s="21"/>
      <c r="H492" s="21"/>
      <c r="I492" s="21"/>
      <c r="J492" s="21"/>
    </row>
    <row r="493" spans="3:10" ht="15.75" customHeight="1">
      <c r="C493" s="208"/>
      <c r="E493" s="21"/>
      <c r="F493" s="21"/>
      <c r="G493" s="21"/>
      <c r="H493" s="21"/>
      <c r="I493" s="21"/>
      <c r="J493" s="21"/>
    </row>
    <row r="494" spans="3:10" ht="15.75" customHeight="1">
      <c r="C494" s="208"/>
      <c r="E494" s="21"/>
      <c r="F494" s="21"/>
      <c r="G494" s="21"/>
      <c r="H494" s="21"/>
      <c r="I494" s="21"/>
      <c r="J494" s="21"/>
    </row>
    <row r="495" spans="3:10" ht="15.75" customHeight="1">
      <c r="C495" s="208"/>
      <c r="E495" s="21"/>
      <c r="F495" s="21"/>
      <c r="G495" s="21"/>
      <c r="H495" s="21"/>
      <c r="I495" s="21"/>
      <c r="J495" s="21"/>
    </row>
    <row r="496" spans="3:10" ht="15.75" customHeight="1">
      <c r="C496" s="208"/>
      <c r="E496" s="21"/>
      <c r="F496" s="21"/>
      <c r="G496" s="21"/>
      <c r="H496" s="21"/>
      <c r="I496" s="21"/>
      <c r="J496" s="21"/>
    </row>
    <row r="497" spans="3:10" ht="15.75" customHeight="1">
      <c r="C497" s="208"/>
      <c r="E497" s="21"/>
      <c r="F497" s="21"/>
      <c r="G497" s="21"/>
      <c r="H497" s="21"/>
      <c r="I497" s="21"/>
      <c r="J497" s="21"/>
    </row>
    <row r="498" spans="3:10" ht="15.75" customHeight="1">
      <c r="C498" s="208"/>
      <c r="E498" s="21"/>
      <c r="F498" s="21"/>
      <c r="G498" s="21"/>
      <c r="H498" s="21"/>
      <c r="I498" s="21"/>
      <c r="J498" s="21"/>
    </row>
    <row r="499" spans="3:10" ht="15.75" customHeight="1">
      <c r="C499" s="208"/>
      <c r="E499" s="21"/>
      <c r="F499" s="21"/>
      <c r="G499" s="21"/>
      <c r="H499" s="21"/>
      <c r="I499" s="21"/>
      <c r="J499" s="21"/>
    </row>
    <row r="500" spans="3:10" ht="15.75" customHeight="1">
      <c r="C500" s="208"/>
      <c r="E500" s="21"/>
      <c r="F500" s="21"/>
      <c r="G500" s="21"/>
      <c r="H500" s="21"/>
      <c r="I500" s="21"/>
      <c r="J500" s="21"/>
    </row>
    <row r="501" spans="3:10" ht="15.75" customHeight="1">
      <c r="C501" s="208"/>
      <c r="E501" s="21"/>
      <c r="F501" s="21"/>
      <c r="G501" s="21"/>
      <c r="H501" s="21"/>
      <c r="I501" s="21"/>
      <c r="J501" s="21"/>
    </row>
    <row r="502" spans="3:10" ht="15.75" customHeight="1">
      <c r="C502" s="208"/>
      <c r="E502" s="21"/>
      <c r="F502" s="21"/>
      <c r="G502" s="21"/>
      <c r="H502" s="21"/>
      <c r="I502" s="21"/>
      <c r="J502" s="21"/>
    </row>
    <row r="503" spans="3:10" ht="15.75" customHeight="1">
      <c r="C503" s="208"/>
      <c r="E503" s="21"/>
      <c r="F503" s="21"/>
      <c r="G503" s="21"/>
      <c r="H503" s="21"/>
      <c r="I503" s="21"/>
      <c r="J503" s="21"/>
    </row>
    <row r="504" spans="3:10" ht="15.75" customHeight="1">
      <c r="C504" s="208"/>
      <c r="E504" s="21"/>
      <c r="F504" s="21"/>
      <c r="G504" s="21"/>
      <c r="H504" s="21"/>
      <c r="I504" s="21"/>
      <c r="J504" s="21"/>
    </row>
    <row r="505" spans="3:10" ht="15.75" customHeight="1">
      <c r="C505" s="208"/>
      <c r="E505" s="21"/>
      <c r="F505" s="21"/>
      <c r="G505" s="21"/>
      <c r="H505" s="21"/>
      <c r="I505" s="21"/>
      <c r="J505" s="21"/>
    </row>
    <row r="506" spans="3:10" ht="15.75" customHeight="1">
      <c r="C506" s="208"/>
      <c r="E506" s="21"/>
      <c r="F506" s="21"/>
      <c r="G506" s="21"/>
      <c r="H506" s="21"/>
      <c r="I506" s="21"/>
      <c r="J506" s="21"/>
    </row>
    <row r="507" spans="3:10" ht="15.75" customHeight="1">
      <c r="C507" s="208"/>
      <c r="E507" s="21"/>
      <c r="F507" s="21"/>
      <c r="G507" s="21"/>
      <c r="H507" s="21"/>
      <c r="I507" s="21"/>
      <c r="J507" s="21"/>
    </row>
    <row r="508" spans="3:10" ht="15.75" customHeight="1">
      <c r="C508" s="208"/>
      <c r="E508" s="21"/>
      <c r="F508" s="21"/>
      <c r="G508" s="21"/>
      <c r="H508" s="21"/>
      <c r="I508" s="21"/>
      <c r="J508" s="21"/>
    </row>
    <row r="509" spans="3:10" ht="15.75" customHeight="1">
      <c r="C509" s="208"/>
      <c r="E509" s="21"/>
      <c r="F509" s="21"/>
      <c r="G509" s="21"/>
      <c r="H509" s="21"/>
      <c r="I509" s="21"/>
      <c r="J509" s="21"/>
    </row>
    <row r="510" spans="3:10" ht="15.75" customHeight="1">
      <c r="C510" s="208"/>
      <c r="E510" s="21"/>
      <c r="F510" s="21"/>
      <c r="G510" s="21"/>
      <c r="H510" s="21"/>
      <c r="I510" s="21"/>
      <c r="J510" s="21"/>
    </row>
    <row r="511" spans="3:10" ht="15.75" customHeight="1">
      <c r="C511" s="208"/>
      <c r="E511" s="21"/>
      <c r="F511" s="21"/>
      <c r="G511" s="21"/>
      <c r="H511" s="21"/>
      <c r="I511" s="21"/>
      <c r="J511" s="21"/>
    </row>
    <row r="512" spans="3:10" ht="15.75" customHeight="1">
      <c r="C512" s="208"/>
      <c r="E512" s="21"/>
      <c r="F512" s="21"/>
      <c r="G512" s="21"/>
      <c r="H512" s="21"/>
      <c r="I512" s="21"/>
      <c r="J512" s="21"/>
    </row>
    <row r="513" spans="3:10" ht="15.75" customHeight="1">
      <c r="C513" s="208"/>
      <c r="E513" s="21"/>
      <c r="F513" s="21"/>
      <c r="G513" s="21"/>
      <c r="H513" s="21"/>
      <c r="I513" s="21"/>
      <c r="J513" s="21"/>
    </row>
    <row r="514" spans="3:10" ht="15.75" customHeight="1">
      <c r="C514" s="208"/>
      <c r="E514" s="21"/>
      <c r="F514" s="21"/>
      <c r="G514" s="21"/>
      <c r="H514" s="21"/>
      <c r="I514" s="21"/>
      <c r="J514" s="21"/>
    </row>
    <row r="515" spans="3:10" ht="15.75" customHeight="1">
      <c r="C515" s="208"/>
      <c r="E515" s="21"/>
      <c r="F515" s="21"/>
      <c r="G515" s="21"/>
      <c r="H515" s="21"/>
      <c r="I515" s="21"/>
      <c r="J515" s="21"/>
    </row>
    <row r="516" spans="3:10" ht="15.75" customHeight="1">
      <c r="C516" s="208"/>
      <c r="E516" s="21"/>
      <c r="F516" s="21"/>
      <c r="G516" s="21"/>
      <c r="H516" s="21"/>
      <c r="I516" s="21"/>
      <c r="J516" s="21"/>
    </row>
    <row r="517" spans="3:10" ht="15.75" customHeight="1">
      <c r="C517" s="208"/>
      <c r="E517" s="21"/>
      <c r="F517" s="21"/>
      <c r="G517" s="21"/>
      <c r="H517" s="21"/>
      <c r="I517" s="21"/>
      <c r="J517" s="21"/>
    </row>
    <row r="518" spans="3:10" ht="15.75" customHeight="1">
      <c r="C518" s="208"/>
      <c r="E518" s="21"/>
      <c r="F518" s="21"/>
      <c r="G518" s="21"/>
      <c r="H518" s="21"/>
      <c r="I518" s="21"/>
      <c r="J518" s="21"/>
    </row>
    <row r="519" spans="3:10" ht="15.75" customHeight="1">
      <c r="C519" s="208"/>
      <c r="E519" s="21"/>
      <c r="F519" s="21"/>
      <c r="G519" s="21"/>
      <c r="H519" s="21"/>
      <c r="I519" s="21"/>
      <c r="J519" s="21"/>
    </row>
    <row r="520" spans="3:10" ht="15.75" customHeight="1">
      <c r="C520" s="208"/>
      <c r="E520" s="21"/>
      <c r="F520" s="21"/>
      <c r="G520" s="21"/>
      <c r="H520" s="21"/>
      <c r="I520" s="21"/>
      <c r="J520" s="21"/>
    </row>
    <row r="521" spans="3:10" ht="15.75" customHeight="1">
      <c r="C521" s="208"/>
      <c r="E521" s="21"/>
      <c r="F521" s="21"/>
      <c r="G521" s="21"/>
      <c r="H521" s="21"/>
      <c r="I521" s="21"/>
      <c r="J521" s="21"/>
    </row>
    <row r="522" spans="3:10" ht="15.75" customHeight="1">
      <c r="C522" s="208"/>
      <c r="E522" s="21"/>
      <c r="F522" s="21"/>
      <c r="G522" s="21"/>
      <c r="H522" s="21"/>
      <c r="I522" s="21"/>
      <c r="J522" s="21"/>
    </row>
    <row r="523" spans="3:10" ht="15.75" customHeight="1">
      <c r="C523" s="208"/>
      <c r="E523" s="21"/>
      <c r="F523" s="21"/>
      <c r="G523" s="21"/>
      <c r="H523" s="21"/>
      <c r="I523" s="21"/>
      <c r="J523" s="21"/>
    </row>
    <row r="524" spans="3:10" ht="15.75" customHeight="1">
      <c r="C524" s="208"/>
      <c r="E524" s="21"/>
      <c r="F524" s="21"/>
      <c r="G524" s="21"/>
      <c r="H524" s="21"/>
      <c r="I524" s="21"/>
      <c r="J524" s="21"/>
    </row>
    <row r="525" spans="3:10" ht="15.75" customHeight="1">
      <c r="C525" s="208"/>
      <c r="E525" s="21"/>
      <c r="F525" s="21"/>
      <c r="G525" s="21"/>
      <c r="H525" s="21"/>
      <c r="I525" s="21"/>
      <c r="J525" s="21"/>
    </row>
    <row r="526" spans="3:10" ht="15.75" customHeight="1">
      <c r="C526" s="208"/>
      <c r="E526" s="21"/>
      <c r="F526" s="21"/>
      <c r="G526" s="21"/>
      <c r="H526" s="21"/>
      <c r="I526" s="21"/>
      <c r="J526" s="21"/>
    </row>
    <row r="527" spans="3:10" ht="15.75" customHeight="1">
      <c r="C527" s="208"/>
      <c r="E527" s="21"/>
      <c r="F527" s="21"/>
      <c r="G527" s="21"/>
      <c r="H527" s="21"/>
      <c r="I527" s="21"/>
      <c r="J527" s="21"/>
    </row>
    <row r="528" spans="3:10" ht="15.75" customHeight="1">
      <c r="C528" s="208"/>
      <c r="E528" s="21"/>
      <c r="F528" s="21"/>
      <c r="G528" s="21"/>
      <c r="H528" s="21"/>
      <c r="I528" s="21"/>
      <c r="J528" s="21"/>
    </row>
    <row r="529" spans="3:10" ht="15.75" customHeight="1">
      <c r="C529" s="208"/>
      <c r="E529" s="21"/>
      <c r="F529" s="21"/>
      <c r="G529" s="21"/>
      <c r="H529" s="21"/>
      <c r="I529" s="21"/>
      <c r="J529" s="21"/>
    </row>
    <row r="530" spans="3:10" ht="15.75" customHeight="1">
      <c r="C530" s="208"/>
      <c r="E530" s="21"/>
      <c r="F530" s="21"/>
      <c r="G530" s="21"/>
      <c r="H530" s="21"/>
      <c r="I530" s="21"/>
      <c r="J530" s="21"/>
    </row>
    <row r="531" spans="3:10" ht="15.75" customHeight="1">
      <c r="C531" s="208"/>
      <c r="E531" s="21"/>
      <c r="F531" s="21"/>
      <c r="G531" s="21"/>
      <c r="H531" s="21"/>
      <c r="I531" s="21"/>
      <c r="J531" s="21"/>
    </row>
    <row r="532" spans="3:10" ht="15.75" customHeight="1">
      <c r="C532" s="208"/>
      <c r="E532" s="21"/>
      <c r="F532" s="21"/>
      <c r="G532" s="21"/>
      <c r="H532" s="21"/>
      <c r="I532" s="21"/>
      <c r="J532" s="21"/>
    </row>
    <row r="533" spans="3:10" ht="15.75" customHeight="1">
      <c r="C533" s="208"/>
      <c r="E533" s="21"/>
      <c r="F533" s="21"/>
      <c r="G533" s="21"/>
      <c r="H533" s="21"/>
      <c r="I533" s="21"/>
      <c r="J533" s="21"/>
    </row>
    <row r="534" spans="3:10" ht="15.75" customHeight="1">
      <c r="C534" s="208"/>
      <c r="E534" s="21"/>
      <c r="F534" s="21"/>
      <c r="G534" s="21"/>
      <c r="H534" s="21"/>
      <c r="I534" s="21"/>
      <c r="J534" s="21"/>
    </row>
    <row r="535" spans="3:10" ht="15.75" customHeight="1">
      <c r="C535" s="208"/>
      <c r="E535" s="21"/>
      <c r="F535" s="21"/>
      <c r="G535" s="21"/>
      <c r="H535" s="21"/>
      <c r="I535" s="21"/>
      <c r="J535" s="21"/>
    </row>
    <row r="536" spans="3:10" ht="15.75" customHeight="1">
      <c r="C536" s="208"/>
      <c r="E536" s="21"/>
      <c r="F536" s="21"/>
      <c r="G536" s="21"/>
      <c r="H536" s="21"/>
      <c r="I536" s="21"/>
      <c r="J536" s="21"/>
    </row>
    <row r="537" spans="3:10" ht="15.75" customHeight="1">
      <c r="C537" s="208"/>
      <c r="E537" s="21"/>
      <c r="F537" s="21"/>
      <c r="G537" s="21"/>
      <c r="H537" s="21"/>
      <c r="I537" s="21"/>
      <c r="J537" s="21"/>
    </row>
    <row r="538" spans="3:10" ht="15.75" customHeight="1">
      <c r="C538" s="208"/>
      <c r="E538" s="21"/>
      <c r="F538" s="21"/>
      <c r="G538" s="21"/>
      <c r="H538" s="21"/>
      <c r="I538" s="21"/>
      <c r="J538" s="21"/>
    </row>
    <row r="539" spans="3:10" ht="15.75" customHeight="1">
      <c r="C539" s="208"/>
      <c r="E539" s="21"/>
      <c r="F539" s="21"/>
      <c r="G539" s="21"/>
      <c r="H539" s="21"/>
      <c r="I539" s="21"/>
      <c r="J539" s="21"/>
    </row>
    <row r="540" spans="3:10" ht="15.75" customHeight="1">
      <c r="C540" s="208"/>
      <c r="E540" s="21"/>
      <c r="F540" s="21"/>
      <c r="G540" s="21"/>
      <c r="H540" s="21"/>
      <c r="I540" s="21"/>
      <c r="J540" s="21"/>
    </row>
    <row r="541" spans="3:10" ht="15.75" customHeight="1">
      <c r="C541" s="208"/>
      <c r="E541" s="21"/>
      <c r="F541" s="21"/>
      <c r="G541" s="21"/>
      <c r="H541" s="21"/>
      <c r="I541" s="21"/>
      <c r="J541" s="21"/>
    </row>
    <row r="542" spans="3:10" ht="15.75" customHeight="1">
      <c r="C542" s="208"/>
      <c r="E542" s="21"/>
      <c r="F542" s="21"/>
      <c r="G542" s="21"/>
      <c r="H542" s="21"/>
      <c r="I542" s="21"/>
      <c r="J542" s="21"/>
    </row>
    <row r="543" spans="3:10" ht="15.75" customHeight="1">
      <c r="C543" s="208"/>
      <c r="E543" s="21"/>
      <c r="F543" s="21"/>
      <c r="G543" s="21"/>
      <c r="H543" s="21"/>
      <c r="I543" s="21"/>
      <c r="J543" s="21"/>
    </row>
    <row r="544" spans="3:10" ht="15.75" customHeight="1">
      <c r="C544" s="208"/>
      <c r="E544" s="21"/>
      <c r="F544" s="21"/>
      <c r="G544" s="21"/>
      <c r="H544" s="21"/>
      <c r="I544" s="21"/>
      <c r="J544" s="21"/>
    </row>
    <row r="545" spans="3:10" ht="15.75" customHeight="1">
      <c r="C545" s="208"/>
      <c r="E545" s="21"/>
      <c r="F545" s="21"/>
      <c r="G545" s="21"/>
      <c r="H545" s="21"/>
      <c r="I545" s="21"/>
      <c r="J545" s="21"/>
    </row>
    <row r="546" spans="3:10" ht="15.75" customHeight="1">
      <c r="C546" s="208"/>
      <c r="E546" s="21"/>
      <c r="F546" s="21"/>
      <c r="G546" s="21"/>
      <c r="H546" s="21"/>
      <c r="I546" s="21"/>
      <c r="J546" s="21"/>
    </row>
    <row r="547" spans="3:10" ht="15.75" customHeight="1">
      <c r="C547" s="208"/>
      <c r="E547" s="21"/>
      <c r="F547" s="21"/>
      <c r="G547" s="21"/>
      <c r="H547" s="21"/>
      <c r="I547" s="21"/>
      <c r="J547" s="21"/>
    </row>
    <row r="548" spans="3:10" ht="15.75" customHeight="1">
      <c r="C548" s="208"/>
      <c r="E548" s="21"/>
      <c r="F548" s="21"/>
      <c r="G548" s="21"/>
      <c r="H548" s="21"/>
      <c r="I548" s="21"/>
      <c r="J548" s="21"/>
    </row>
    <row r="549" spans="3:10" ht="15.75" customHeight="1">
      <c r="C549" s="208"/>
      <c r="E549" s="21"/>
      <c r="F549" s="21"/>
      <c r="G549" s="21"/>
      <c r="H549" s="21"/>
      <c r="I549" s="21"/>
      <c r="J549" s="21"/>
    </row>
    <row r="550" spans="3:10" ht="15.75" customHeight="1">
      <c r="C550" s="208"/>
      <c r="E550" s="21"/>
      <c r="F550" s="21"/>
      <c r="G550" s="21"/>
      <c r="H550" s="21"/>
      <c r="I550" s="21"/>
      <c r="J550" s="21"/>
    </row>
    <row r="551" spans="3:10" ht="15.75" customHeight="1">
      <c r="C551" s="208"/>
      <c r="E551" s="21"/>
      <c r="F551" s="21"/>
      <c r="G551" s="21"/>
      <c r="H551" s="21"/>
      <c r="I551" s="21"/>
      <c r="J551" s="21"/>
    </row>
    <row r="552" spans="3:10" ht="15.75" customHeight="1">
      <c r="C552" s="208"/>
      <c r="E552" s="21"/>
      <c r="F552" s="21"/>
      <c r="G552" s="21"/>
      <c r="H552" s="21"/>
      <c r="I552" s="21"/>
      <c r="J552" s="21"/>
    </row>
    <row r="553" spans="3:10" ht="15.75" customHeight="1">
      <c r="C553" s="208"/>
      <c r="E553" s="21"/>
      <c r="F553" s="21"/>
      <c r="G553" s="21"/>
      <c r="H553" s="21"/>
      <c r="I553" s="21"/>
      <c r="J553" s="21"/>
    </row>
    <row r="554" spans="3:10" ht="15.75" customHeight="1">
      <c r="C554" s="208"/>
      <c r="E554" s="21"/>
      <c r="F554" s="21"/>
      <c r="G554" s="21"/>
      <c r="H554" s="21"/>
      <c r="I554" s="21"/>
      <c r="J554" s="21"/>
    </row>
    <row r="555" spans="3:10" ht="15.75" customHeight="1">
      <c r="C555" s="208"/>
      <c r="E555" s="21"/>
      <c r="F555" s="21"/>
      <c r="G555" s="21"/>
      <c r="H555" s="21"/>
      <c r="I555" s="21"/>
      <c r="J555" s="21"/>
    </row>
    <row r="556" spans="3:10" ht="15.75" customHeight="1">
      <c r="C556" s="208"/>
      <c r="E556" s="21"/>
      <c r="F556" s="21"/>
      <c r="G556" s="21"/>
      <c r="H556" s="21"/>
      <c r="I556" s="21"/>
      <c r="J556" s="21"/>
    </row>
    <row r="557" spans="3:10" ht="15.75" customHeight="1">
      <c r="C557" s="208"/>
      <c r="E557" s="21"/>
      <c r="F557" s="21"/>
      <c r="G557" s="21"/>
      <c r="H557" s="21"/>
      <c r="I557" s="21"/>
      <c r="J557" s="21"/>
    </row>
    <row r="558" spans="3:10" ht="15.75" customHeight="1">
      <c r="C558" s="208"/>
      <c r="E558" s="21"/>
      <c r="F558" s="21"/>
      <c r="G558" s="21"/>
      <c r="H558" s="21"/>
      <c r="I558" s="21"/>
      <c r="J558" s="21"/>
    </row>
    <row r="559" spans="3:10" ht="15.75" customHeight="1">
      <c r="C559" s="208"/>
      <c r="E559" s="21"/>
      <c r="F559" s="21"/>
      <c r="G559" s="21"/>
      <c r="H559" s="21"/>
      <c r="I559" s="21"/>
      <c r="J559" s="21"/>
    </row>
    <row r="560" spans="3:10" ht="15.75" customHeight="1">
      <c r="C560" s="208"/>
      <c r="E560" s="21"/>
      <c r="F560" s="21"/>
      <c r="G560" s="21"/>
      <c r="H560" s="21"/>
      <c r="I560" s="21"/>
      <c r="J560" s="21"/>
    </row>
    <row r="561" spans="3:10" ht="15.75" customHeight="1">
      <c r="C561" s="208"/>
      <c r="E561" s="21"/>
      <c r="F561" s="21"/>
      <c r="G561" s="21"/>
      <c r="H561" s="21"/>
      <c r="I561" s="21"/>
      <c r="J561" s="21"/>
    </row>
    <row r="562" spans="3:10" ht="15.75" customHeight="1">
      <c r="C562" s="208"/>
      <c r="E562" s="21"/>
      <c r="F562" s="21"/>
      <c r="G562" s="21"/>
      <c r="H562" s="21"/>
      <c r="I562" s="21"/>
      <c r="J562" s="21"/>
    </row>
    <row r="563" spans="3:10" ht="15.75" customHeight="1">
      <c r="C563" s="208"/>
      <c r="E563" s="21"/>
      <c r="F563" s="21"/>
      <c r="G563" s="21"/>
      <c r="H563" s="21"/>
      <c r="I563" s="21"/>
      <c r="J563" s="21"/>
    </row>
    <row r="564" spans="3:10" ht="15.75" customHeight="1">
      <c r="C564" s="208"/>
      <c r="E564" s="21"/>
      <c r="F564" s="21"/>
      <c r="G564" s="21"/>
      <c r="H564" s="21"/>
      <c r="I564" s="21"/>
      <c r="J564" s="21"/>
    </row>
    <row r="565" spans="3:10" ht="15.75" customHeight="1">
      <c r="C565" s="208"/>
      <c r="E565" s="21"/>
      <c r="F565" s="21"/>
      <c r="G565" s="21"/>
      <c r="H565" s="21"/>
      <c r="I565" s="21"/>
      <c r="J565" s="21"/>
    </row>
    <row r="566" spans="3:10" ht="15.75" customHeight="1">
      <c r="C566" s="208"/>
      <c r="E566" s="21"/>
      <c r="F566" s="21"/>
      <c r="G566" s="21"/>
      <c r="H566" s="21"/>
      <c r="I566" s="21"/>
      <c r="J566" s="21"/>
    </row>
    <row r="567" spans="3:10" ht="15.75" customHeight="1">
      <c r="C567" s="208"/>
      <c r="E567" s="21"/>
      <c r="F567" s="21"/>
      <c r="G567" s="21"/>
      <c r="H567" s="21"/>
      <c r="I567" s="21"/>
      <c r="J567" s="21"/>
    </row>
    <row r="568" spans="3:10" ht="15.75" customHeight="1">
      <c r="C568" s="208"/>
      <c r="E568" s="21"/>
      <c r="F568" s="21"/>
      <c r="G568" s="21"/>
      <c r="H568" s="21"/>
      <c r="I568" s="21"/>
      <c r="J568" s="21"/>
    </row>
    <row r="569" spans="3:10" ht="15.75" customHeight="1">
      <c r="C569" s="208"/>
      <c r="E569" s="21"/>
      <c r="F569" s="21"/>
      <c r="G569" s="21"/>
      <c r="H569" s="21"/>
      <c r="I569" s="21"/>
      <c r="J569" s="21"/>
    </row>
    <row r="570" spans="3:10" ht="15.75" customHeight="1">
      <c r="C570" s="208"/>
      <c r="E570" s="21"/>
      <c r="F570" s="21"/>
      <c r="G570" s="21"/>
      <c r="H570" s="21"/>
      <c r="I570" s="21"/>
      <c r="J570" s="21"/>
    </row>
    <row r="571" spans="3:10" ht="15.75" customHeight="1">
      <c r="C571" s="208"/>
      <c r="E571" s="21"/>
      <c r="F571" s="21"/>
      <c r="G571" s="21"/>
      <c r="H571" s="21"/>
      <c r="I571" s="21"/>
      <c r="J571" s="21"/>
    </row>
    <row r="572" spans="3:10" ht="15.75" customHeight="1">
      <c r="C572" s="208"/>
      <c r="E572" s="21"/>
      <c r="F572" s="21"/>
      <c r="G572" s="21"/>
      <c r="H572" s="21"/>
      <c r="I572" s="21"/>
      <c r="J572" s="21"/>
    </row>
    <row r="573" spans="3:10" ht="15.75" customHeight="1">
      <c r="C573" s="208"/>
      <c r="E573" s="21"/>
      <c r="F573" s="21"/>
      <c r="G573" s="21"/>
      <c r="H573" s="21"/>
      <c r="I573" s="21"/>
      <c r="J573" s="21"/>
    </row>
    <row r="574" spans="3:10" ht="15.75" customHeight="1">
      <c r="C574" s="208"/>
      <c r="E574" s="21"/>
      <c r="F574" s="21"/>
      <c r="G574" s="21"/>
      <c r="H574" s="21"/>
      <c r="I574" s="21"/>
      <c r="J574" s="21"/>
    </row>
    <row r="575" spans="3:10" ht="15.75" customHeight="1">
      <c r="C575" s="208"/>
      <c r="E575" s="21"/>
      <c r="F575" s="21"/>
      <c r="G575" s="21"/>
      <c r="H575" s="21"/>
      <c r="I575" s="21"/>
      <c r="J575" s="21"/>
    </row>
    <row r="576" spans="3:10" ht="15.75" customHeight="1">
      <c r="C576" s="208"/>
      <c r="E576" s="21"/>
      <c r="F576" s="21"/>
      <c r="G576" s="21"/>
      <c r="H576" s="21"/>
      <c r="I576" s="21"/>
      <c r="J576" s="21"/>
    </row>
    <row r="577" spans="3:10" ht="15.75" customHeight="1">
      <c r="C577" s="208"/>
      <c r="E577" s="21"/>
      <c r="F577" s="21"/>
      <c r="G577" s="21"/>
      <c r="H577" s="21"/>
      <c r="I577" s="21"/>
      <c r="J577" s="21"/>
    </row>
    <row r="578" spans="3:10" ht="15.75" customHeight="1">
      <c r="C578" s="208"/>
      <c r="E578" s="21"/>
      <c r="F578" s="21"/>
      <c r="G578" s="21"/>
      <c r="H578" s="21"/>
      <c r="I578" s="21"/>
      <c r="J578" s="21"/>
    </row>
    <row r="579" spans="3:10" ht="15.75" customHeight="1">
      <c r="C579" s="208"/>
      <c r="E579" s="21"/>
      <c r="F579" s="21"/>
      <c r="G579" s="21"/>
      <c r="H579" s="21"/>
      <c r="I579" s="21"/>
      <c r="J579" s="21"/>
    </row>
    <row r="580" spans="3:10" ht="15.75" customHeight="1">
      <c r="C580" s="208"/>
      <c r="E580" s="21"/>
      <c r="F580" s="21"/>
      <c r="G580" s="21"/>
      <c r="H580" s="21"/>
      <c r="I580" s="21"/>
      <c r="J580" s="21"/>
    </row>
    <row r="581" spans="3:10" ht="15.75" customHeight="1">
      <c r="C581" s="208"/>
      <c r="E581" s="21"/>
      <c r="F581" s="21"/>
      <c r="G581" s="21"/>
      <c r="H581" s="21"/>
      <c r="I581" s="21"/>
      <c r="J581" s="21"/>
    </row>
    <row r="582" spans="3:10" ht="15.75" customHeight="1">
      <c r="C582" s="208"/>
      <c r="E582" s="21"/>
      <c r="F582" s="21"/>
      <c r="G582" s="21"/>
      <c r="H582" s="21"/>
      <c r="I582" s="21"/>
      <c r="J582" s="21"/>
    </row>
    <row r="583" spans="3:10" ht="15.75" customHeight="1">
      <c r="C583" s="208"/>
      <c r="E583" s="21"/>
      <c r="F583" s="21"/>
      <c r="G583" s="21"/>
      <c r="H583" s="21"/>
      <c r="I583" s="21"/>
      <c r="J583" s="21"/>
    </row>
    <row r="584" spans="3:10" ht="15.75" customHeight="1">
      <c r="C584" s="208"/>
      <c r="E584" s="21"/>
      <c r="F584" s="21"/>
      <c r="G584" s="21"/>
      <c r="H584" s="21"/>
      <c r="I584" s="21"/>
      <c r="J584" s="21"/>
    </row>
    <row r="585" spans="3:10" ht="15.75" customHeight="1">
      <c r="C585" s="208"/>
      <c r="E585" s="21"/>
      <c r="F585" s="21"/>
      <c r="G585" s="21"/>
      <c r="H585" s="21"/>
      <c r="I585" s="21"/>
      <c r="J585" s="21"/>
    </row>
    <row r="586" spans="3:10" ht="15.75" customHeight="1">
      <c r="C586" s="208"/>
      <c r="E586" s="21"/>
      <c r="F586" s="21"/>
      <c r="G586" s="21"/>
      <c r="H586" s="21"/>
      <c r="I586" s="21"/>
      <c r="J586" s="21"/>
    </row>
    <row r="587" spans="3:10" ht="15.75" customHeight="1">
      <c r="C587" s="208"/>
      <c r="E587" s="21"/>
      <c r="F587" s="21"/>
      <c r="G587" s="21"/>
      <c r="H587" s="21"/>
      <c r="I587" s="21"/>
      <c r="J587" s="21"/>
    </row>
    <row r="588" spans="3:10" ht="15.75" customHeight="1">
      <c r="C588" s="208"/>
      <c r="E588" s="21"/>
      <c r="F588" s="21"/>
      <c r="G588" s="21"/>
      <c r="H588" s="21"/>
      <c r="I588" s="21"/>
      <c r="J588" s="21"/>
    </row>
    <row r="589" spans="3:10" ht="15.75" customHeight="1">
      <c r="C589" s="208"/>
      <c r="E589" s="21"/>
      <c r="F589" s="21"/>
      <c r="G589" s="21"/>
      <c r="H589" s="21"/>
      <c r="I589" s="21"/>
      <c r="J589" s="21"/>
    </row>
    <row r="590" spans="3:10" ht="15.75" customHeight="1">
      <c r="C590" s="208"/>
      <c r="E590" s="21"/>
      <c r="F590" s="21"/>
      <c r="G590" s="21"/>
      <c r="H590" s="21"/>
      <c r="I590" s="21"/>
      <c r="J590" s="21"/>
    </row>
    <row r="591" spans="3:10" ht="15.75" customHeight="1">
      <c r="C591" s="208"/>
      <c r="E591" s="21"/>
      <c r="F591" s="21"/>
      <c r="G591" s="21"/>
      <c r="H591" s="21"/>
      <c r="I591" s="21"/>
      <c r="J591" s="21"/>
    </row>
    <row r="592" spans="3:10" ht="15.75" customHeight="1">
      <c r="C592" s="208"/>
      <c r="E592" s="21"/>
      <c r="F592" s="21"/>
      <c r="G592" s="21"/>
      <c r="H592" s="21"/>
      <c r="I592" s="21"/>
      <c r="J592" s="21"/>
    </row>
    <row r="593" spans="3:10" ht="15.75" customHeight="1">
      <c r="C593" s="208"/>
      <c r="E593" s="21"/>
      <c r="F593" s="21"/>
      <c r="G593" s="21"/>
      <c r="H593" s="21"/>
      <c r="I593" s="21"/>
      <c r="J593" s="21"/>
    </row>
    <row r="594" spans="3:10" ht="15.75" customHeight="1">
      <c r="C594" s="208"/>
      <c r="E594" s="21"/>
      <c r="F594" s="21"/>
      <c r="G594" s="21"/>
      <c r="H594" s="21"/>
      <c r="I594" s="21"/>
      <c r="J594" s="21"/>
    </row>
    <row r="595" spans="3:10" ht="15.75" customHeight="1">
      <c r="C595" s="208"/>
      <c r="E595" s="21"/>
      <c r="F595" s="21"/>
      <c r="G595" s="21"/>
      <c r="H595" s="21"/>
      <c r="I595" s="21"/>
      <c r="J595" s="21"/>
    </row>
    <row r="596" spans="3:10" ht="15.75" customHeight="1">
      <c r="C596" s="208"/>
      <c r="E596" s="21"/>
      <c r="F596" s="21"/>
      <c r="G596" s="21"/>
      <c r="H596" s="21"/>
      <c r="I596" s="21"/>
      <c r="J596" s="21"/>
    </row>
    <row r="597" spans="3:10" ht="15.75" customHeight="1">
      <c r="C597" s="208"/>
      <c r="E597" s="21"/>
      <c r="F597" s="21"/>
      <c r="G597" s="21"/>
      <c r="H597" s="21"/>
      <c r="I597" s="21"/>
      <c r="J597" s="21"/>
    </row>
    <row r="598" spans="3:10" ht="15.75" customHeight="1">
      <c r="C598" s="208"/>
      <c r="E598" s="21"/>
      <c r="F598" s="21"/>
      <c r="G598" s="21"/>
      <c r="H598" s="21"/>
      <c r="I598" s="21"/>
      <c r="J598" s="21"/>
    </row>
    <row r="599" spans="3:10" ht="15.75" customHeight="1">
      <c r="C599" s="208"/>
      <c r="E599" s="21"/>
      <c r="F599" s="21"/>
      <c r="G599" s="21"/>
      <c r="H599" s="21"/>
      <c r="I599" s="21"/>
      <c r="J599" s="21"/>
    </row>
    <row r="600" spans="3:10" ht="15.75" customHeight="1">
      <c r="C600" s="208"/>
      <c r="E600" s="21"/>
      <c r="F600" s="21"/>
      <c r="G600" s="21"/>
      <c r="H600" s="21"/>
      <c r="I600" s="21"/>
      <c r="J600" s="21"/>
    </row>
    <row r="601" spans="3:10" ht="15.75" customHeight="1">
      <c r="C601" s="208"/>
      <c r="E601" s="21"/>
      <c r="F601" s="21"/>
      <c r="G601" s="21"/>
      <c r="H601" s="21"/>
      <c r="I601" s="21"/>
      <c r="J601" s="21"/>
    </row>
    <row r="602" spans="3:10" ht="15.75" customHeight="1">
      <c r="C602" s="208"/>
      <c r="E602" s="21"/>
      <c r="F602" s="21"/>
      <c r="G602" s="21"/>
      <c r="H602" s="21"/>
      <c r="I602" s="21"/>
      <c r="J602" s="21"/>
    </row>
    <row r="603" spans="3:10" ht="15.75" customHeight="1">
      <c r="C603" s="208"/>
      <c r="E603" s="21"/>
      <c r="F603" s="21"/>
      <c r="G603" s="21"/>
      <c r="H603" s="21"/>
      <c r="I603" s="21"/>
      <c r="J603" s="21"/>
    </row>
    <row r="604" spans="3:10" ht="15.75" customHeight="1">
      <c r="C604" s="208"/>
      <c r="E604" s="21"/>
      <c r="F604" s="21"/>
      <c r="G604" s="21"/>
      <c r="H604" s="21"/>
      <c r="I604" s="21"/>
      <c r="J604" s="21"/>
    </row>
    <row r="605" spans="3:10" ht="15.75" customHeight="1">
      <c r="C605" s="208"/>
      <c r="E605" s="21"/>
      <c r="F605" s="21"/>
      <c r="G605" s="21"/>
      <c r="H605" s="21"/>
      <c r="I605" s="21"/>
      <c r="J605" s="21"/>
    </row>
    <row r="606" spans="3:10" ht="15.75" customHeight="1">
      <c r="C606" s="208"/>
      <c r="E606" s="21"/>
      <c r="F606" s="21"/>
      <c r="G606" s="21"/>
      <c r="H606" s="21"/>
      <c r="I606" s="21"/>
      <c r="J606" s="21"/>
    </row>
    <row r="607" spans="3:10" ht="15.75" customHeight="1">
      <c r="C607" s="208"/>
      <c r="E607" s="21"/>
      <c r="F607" s="21"/>
      <c r="G607" s="21"/>
      <c r="H607" s="21"/>
      <c r="I607" s="21"/>
      <c r="J607" s="21"/>
    </row>
    <row r="608" spans="3:10" ht="15.75" customHeight="1">
      <c r="C608" s="208"/>
      <c r="E608" s="21"/>
      <c r="F608" s="21"/>
      <c r="G608" s="21"/>
      <c r="H608" s="21"/>
      <c r="I608" s="21"/>
      <c r="J608" s="21"/>
    </row>
    <row r="609" spans="3:10" ht="15.75" customHeight="1">
      <c r="C609" s="208"/>
      <c r="E609" s="21"/>
      <c r="F609" s="21"/>
      <c r="G609" s="21"/>
      <c r="H609" s="21"/>
      <c r="I609" s="21"/>
      <c r="J609" s="21"/>
    </row>
    <row r="610" spans="3:10" ht="15.75" customHeight="1">
      <c r="C610" s="208"/>
      <c r="E610" s="21"/>
      <c r="F610" s="21"/>
      <c r="G610" s="21"/>
      <c r="H610" s="21"/>
      <c r="I610" s="21"/>
      <c r="J610" s="21"/>
    </row>
    <row r="611" spans="3:10" ht="15.75" customHeight="1">
      <c r="C611" s="208"/>
      <c r="E611" s="21"/>
      <c r="F611" s="21"/>
      <c r="G611" s="21"/>
      <c r="H611" s="21"/>
      <c r="I611" s="21"/>
      <c r="J611" s="21"/>
    </row>
    <row r="612" spans="3:10" ht="15.75" customHeight="1">
      <c r="C612" s="208"/>
      <c r="E612" s="21"/>
      <c r="F612" s="21"/>
      <c r="G612" s="21"/>
      <c r="H612" s="21"/>
      <c r="I612" s="21"/>
      <c r="J612" s="21"/>
    </row>
    <row r="613" spans="3:10" ht="15.75" customHeight="1">
      <c r="C613" s="208"/>
      <c r="E613" s="21"/>
      <c r="F613" s="21"/>
      <c r="G613" s="21"/>
      <c r="H613" s="21"/>
      <c r="I613" s="21"/>
      <c r="J613" s="21"/>
    </row>
    <row r="614" spans="3:10" ht="15.75" customHeight="1">
      <c r="C614" s="208"/>
      <c r="E614" s="21"/>
      <c r="F614" s="21"/>
      <c r="G614" s="21"/>
      <c r="H614" s="21"/>
      <c r="I614" s="21"/>
      <c r="J614" s="21"/>
    </row>
    <row r="615" spans="3:10" ht="15.75" customHeight="1">
      <c r="C615" s="208"/>
      <c r="E615" s="21"/>
      <c r="F615" s="21"/>
      <c r="G615" s="21"/>
      <c r="H615" s="21"/>
      <c r="I615" s="21"/>
      <c r="J615" s="21"/>
    </row>
    <row r="616" spans="3:10" ht="15.75" customHeight="1">
      <c r="C616" s="208"/>
      <c r="E616" s="21"/>
      <c r="F616" s="21"/>
      <c r="G616" s="21"/>
      <c r="H616" s="21"/>
      <c r="I616" s="21"/>
      <c r="J616" s="21"/>
    </row>
    <row r="617" spans="3:10" ht="15.75" customHeight="1">
      <c r="C617" s="208"/>
      <c r="E617" s="21"/>
      <c r="F617" s="21"/>
      <c r="G617" s="21"/>
      <c r="H617" s="21"/>
      <c r="I617" s="21"/>
      <c r="J617" s="21"/>
    </row>
    <row r="618" spans="3:10" ht="15.75" customHeight="1">
      <c r="C618" s="208"/>
      <c r="E618" s="21"/>
      <c r="F618" s="21"/>
      <c r="G618" s="21"/>
      <c r="H618" s="21"/>
      <c r="I618" s="21"/>
      <c r="J618" s="21"/>
    </row>
    <row r="619" spans="3:10" ht="15.75" customHeight="1">
      <c r="C619" s="208"/>
      <c r="E619" s="21"/>
      <c r="F619" s="21"/>
      <c r="G619" s="21"/>
      <c r="H619" s="21"/>
      <c r="I619" s="21"/>
      <c r="J619" s="21"/>
    </row>
    <row r="620" spans="3:10" ht="15.75" customHeight="1">
      <c r="C620" s="208"/>
      <c r="E620" s="21"/>
      <c r="F620" s="21"/>
      <c r="G620" s="21"/>
      <c r="H620" s="21"/>
      <c r="I620" s="21"/>
      <c r="J620" s="21"/>
    </row>
    <row r="621" spans="3:10" ht="15.75" customHeight="1">
      <c r="C621" s="208"/>
      <c r="E621" s="21"/>
      <c r="F621" s="21"/>
      <c r="G621" s="21"/>
      <c r="H621" s="21"/>
      <c r="I621" s="21"/>
      <c r="J621" s="21"/>
    </row>
    <row r="622" spans="3:10" ht="15.75" customHeight="1">
      <c r="C622" s="208"/>
      <c r="E622" s="21"/>
      <c r="F622" s="21"/>
      <c r="G622" s="21"/>
      <c r="H622" s="21"/>
      <c r="I622" s="21"/>
      <c r="J622" s="21"/>
    </row>
    <row r="623" spans="3:10" ht="15.75" customHeight="1">
      <c r="C623" s="208"/>
      <c r="E623" s="21"/>
      <c r="F623" s="21"/>
      <c r="G623" s="21"/>
      <c r="H623" s="21"/>
      <c r="I623" s="21"/>
      <c r="J623" s="21"/>
    </row>
    <row r="624" spans="3:10" ht="15.75" customHeight="1">
      <c r="C624" s="208"/>
      <c r="E624" s="21"/>
      <c r="F624" s="21"/>
      <c r="G624" s="21"/>
      <c r="H624" s="21"/>
      <c r="I624" s="21"/>
      <c r="J624" s="21"/>
    </row>
    <row r="625" spans="3:10" ht="15.75" customHeight="1">
      <c r="C625" s="208"/>
      <c r="E625" s="21"/>
      <c r="F625" s="21"/>
      <c r="G625" s="21"/>
      <c r="H625" s="21"/>
      <c r="I625" s="21"/>
      <c r="J625" s="21"/>
    </row>
    <row r="626" spans="3:10" ht="15.75" customHeight="1">
      <c r="C626" s="208"/>
      <c r="E626" s="21"/>
      <c r="F626" s="21"/>
      <c r="G626" s="21"/>
      <c r="H626" s="21"/>
      <c r="I626" s="21"/>
      <c r="J626" s="21"/>
    </row>
    <row r="627" spans="3:10" ht="15.75" customHeight="1">
      <c r="C627" s="208"/>
      <c r="E627" s="21"/>
      <c r="F627" s="21"/>
      <c r="G627" s="21"/>
      <c r="H627" s="21"/>
      <c r="I627" s="21"/>
      <c r="J627" s="21"/>
    </row>
    <row r="628" spans="3:10" ht="15.75" customHeight="1">
      <c r="C628" s="208"/>
      <c r="E628" s="21"/>
      <c r="F628" s="21"/>
      <c r="G628" s="21"/>
      <c r="H628" s="21"/>
      <c r="I628" s="21"/>
      <c r="J628" s="21"/>
    </row>
    <row r="629" spans="3:10" ht="15.75" customHeight="1">
      <c r="C629" s="208"/>
      <c r="E629" s="21"/>
      <c r="F629" s="21"/>
      <c r="G629" s="21"/>
      <c r="H629" s="21"/>
      <c r="I629" s="21"/>
      <c r="J629" s="21"/>
    </row>
    <row r="630" spans="3:10" ht="15.75" customHeight="1">
      <c r="C630" s="208"/>
      <c r="E630" s="21"/>
      <c r="F630" s="21"/>
      <c r="G630" s="21"/>
      <c r="H630" s="21"/>
      <c r="I630" s="21"/>
      <c r="J630" s="21"/>
    </row>
    <row r="631" spans="3:10" ht="15.75" customHeight="1">
      <c r="C631" s="208"/>
      <c r="E631" s="21"/>
      <c r="F631" s="21"/>
      <c r="G631" s="21"/>
      <c r="H631" s="21"/>
      <c r="I631" s="21"/>
      <c r="J631" s="21"/>
    </row>
    <row r="632" spans="3:10" ht="15.75" customHeight="1">
      <c r="C632" s="208"/>
      <c r="E632" s="21"/>
      <c r="F632" s="21"/>
      <c r="G632" s="21"/>
      <c r="H632" s="21"/>
      <c r="I632" s="21"/>
      <c r="J632" s="21"/>
    </row>
    <row r="633" spans="3:10" ht="15.75" customHeight="1">
      <c r="C633" s="208"/>
      <c r="E633" s="21"/>
      <c r="F633" s="21"/>
      <c r="G633" s="21"/>
      <c r="H633" s="21"/>
      <c r="I633" s="21"/>
      <c r="J633" s="21"/>
    </row>
    <row r="634" spans="3:10" ht="15.75" customHeight="1">
      <c r="C634" s="208"/>
      <c r="E634" s="21"/>
      <c r="F634" s="21"/>
      <c r="G634" s="21"/>
      <c r="H634" s="21"/>
      <c r="I634" s="21"/>
      <c r="J634" s="21"/>
    </row>
    <row r="635" spans="3:10" ht="15.75" customHeight="1">
      <c r="C635" s="208"/>
      <c r="E635" s="21"/>
      <c r="F635" s="21"/>
      <c r="G635" s="21"/>
      <c r="H635" s="21"/>
      <c r="I635" s="21"/>
      <c r="J635" s="21"/>
    </row>
    <row r="636" spans="3:10" ht="15.75" customHeight="1">
      <c r="C636" s="208"/>
      <c r="E636" s="21"/>
      <c r="F636" s="21"/>
      <c r="G636" s="21"/>
      <c r="H636" s="21"/>
      <c r="I636" s="21"/>
      <c r="J636" s="21"/>
    </row>
    <row r="637" spans="3:10" ht="15.75" customHeight="1">
      <c r="C637" s="208"/>
      <c r="E637" s="21"/>
      <c r="F637" s="21"/>
      <c r="G637" s="21"/>
      <c r="H637" s="21"/>
      <c r="I637" s="21"/>
      <c r="J637" s="21"/>
    </row>
    <row r="638" spans="3:10" ht="15.75" customHeight="1">
      <c r="C638" s="208"/>
      <c r="E638" s="21"/>
      <c r="F638" s="21"/>
      <c r="G638" s="21"/>
      <c r="H638" s="21"/>
      <c r="I638" s="21"/>
      <c r="J638" s="21"/>
    </row>
    <row r="639" spans="3:10" ht="15.75" customHeight="1">
      <c r="C639" s="208"/>
      <c r="E639" s="21"/>
      <c r="F639" s="21"/>
      <c r="G639" s="21"/>
      <c r="H639" s="21"/>
      <c r="I639" s="21"/>
      <c r="J639" s="21"/>
    </row>
    <row r="640" spans="3:10" ht="15.75" customHeight="1">
      <c r="C640" s="208"/>
      <c r="E640" s="21"/>
      <c r="F640" s="21"/>
      <c r="G640" s="21"/>
      <c r="H640" s="21"/>
      <c r="I640" s="21"/>
      <c r="J640" s="21"/>
    </row>
    <row r="641" spans="3:10" ht="15.75" customHeight="1">
      <c r="C641" s="208"/>
      <c r="E641" s="21"/>
      <c r="F641" s="21"/>
      <c r="G641" s="21"/>
      <c r="H641" s="21"/>
      <c r="I641" s="21"/>
      <c r="J641" s="21"/>
    </row>
    <row r="642" spans="3:10" ht="15.75" customHeight="1">
      <c r="C642" s="208"/>
      <c r="E642" s="21"/>
      <c r="F642" s="21"/>
      <c r="G642" s="21"/>
      <c r="H642" s="21"/>
      <c r="I642" s="21"/>
      <c r="J642" s="21"/>
    </row>
    <row r="643" spans="3:10" ht="15.75" customHeight="1">
      <c r="C643" s="208"/>
      <c r="E643" s="21"/>
      <c r="F643" s="21"/>
      <c r="G643" s="21"/>
      <c r="H643" s="21"/>
      <c r="I643" s="21"/>
      <c r="J643" s="21"/>
    </row>
    <row r="644" spans="3:10" ht="15.75" customHeight="1">
      <c r="C644" s="208"/>
      <c r="E644" s="21"/>
      <c r="F644" s="21"/>
      <c r="G644" s="21"/>
      <c r="H644" s="21"/>
      <c r="I644" s="21"/>
      <c r="J644" s="21"/>
    </row>
    <row r="645" spans="3:10" ht="15.75" customHeight="1">
      <c r="C645" s="208"/>
      <c r="E645" s="21"/>
      <c r="F645" s="21"/>
      <c r="G645" s="21"/>
      <c r="H645" s="21"/>
      <c r="I645" s="21"/>
      <c r="J645" s="21"/>
    </row>
    <row r="646" spans="3:10" ht="15.75" customHeight="1">
      <c r="C646" s="208"/>
      <c r="E646" s="21"/>
      <c r="F646" s="21"/>
      <c r="G646" s="21"/>
      <c r="H646" s="21"/>
      <c r="I646" s="21"/>
      <c r="J646" s="21"/>
    </row>
    <row r="647" spans="3:10" ht="15.75" customHeight="1">
      <c r="C647" s="208"/>
      <c r="E647" s="21"/>
      <c r="F647" s="21"/>
      <c r="G647" s="21"/>
      <c r="H647" s="21"/>
      <c r="I647" s="21"/>
      <c r="J647" s="21"/>
    </row>
    <row r="648" spans="3:10" ht="15.75" customHeight="1">
      <c r="C648" s="208"/>
      <c r="E648" s="21"/>
      <c r="F648" s="21"/>
      <c r="G648" s="21"/>
      <c r="H648" s="21"/>
      <c r="I648" s="21"/>
      <c r="J648" s="21"/>
    </row>
    <row r="649" spans="3:10" ht="15.75" customHeight="1">
      <c r="C649" s="208"/>
      <c r="E649" s="21"/>
      <c r="F649" s="21"/>
      <c r="G649" s="21"/>
      <c r="H649" s="21"/>
      <c r="I649" s="21"/>
      <c r="J649" s="21"/>
    </row>
    <row r="650" spans="3:10" ht="15.75" customHeight="1">
      <c r="C650" s="208"/>
      <c r="E650" s="21"/>
      <c r="F650" s="21"/>
      <c r="G650" s="21"/>
      <c r="H650" s="21"/>
      <c r="I650" s="21"/>
      <c r="J650" s="21"/>
    </row>
    <row r="651" spans="3:10" ht="15.75" customHeight="1">
      <c r="C651" s="208"/>
      <c r="E651" s="21"/>
      <c r="F651" s="21"/>
      <c r="G651" s="21"/>
      <c r="H651" s="21"/>
      <c r="I651" s="21"/>
      <c r="J651" s="21"/>
    </row>
    <row r="652" spans="3:10" ht="15.75" customHeight="1">
      <c r="C652" s="208"/>
      <c r="E652" s="21"/>
      <c r="F652" s="21"/>
      <c r="G652" s="21"/>
      <c r="H652" s="21"/>
      <c r="I652" s="21"/>
      <c r="J652" s="21"/>
    </row>
    <row r="653" spans="3:10" ht="15.75" customHeight="1">
      <c r="C653" s="208"/>
      <c r="E653" s="21"/>
      <c r="F653" s="21"/>
      <c r="G653" s="21"/>
      <c r="H653" s="21"/>
      <c r="I653" s="21"/>
      <c r="J653" s="21"/>
    </row>
    <row r="654" spans="3:10" ht="15.75" customHeight="1">
      <c r="C654" s="208"/>
      <c r="E654" s="21"/>
      <c r="F654" s="21"/>
      <c r="G654" s="21"/>
      <c r="H654" s="21"/>
      <c r="I654" s="21"/>
      <c r="J654" s="21"/>
    </row>
    <row r="655" spans="3:10" ht="15.75" customHeight="1">
      <c r="C655" s="208"/>
      <c r="E655" s="21"/>
      <c r="F655" s="21"/>
      <c r="G655" s="21"/>
      <c r="H655" s="21"/>
      <c r="I655" s="21"/>
      <c r="J655" s="21"/>
    </row>
    <row r="656" spans="3:10" ht="15.75" customHeight="1">
      <c r="C656" s="208"/>
      <c r="E656" s="21"/>
      <c r="F656" s="21"/>
      <c r="G656" s="21"/>
      <c r="H656" s="21"/>
      <c r="I656" s="21"/>
      <c r="J656" s="21"/>
    </row>
    <row r="657" spans="3:10" ht="15.75" customHeight="1">
      <c r="C657" s="208"/>
      <c r="E657" s="21"/>
      <c r="F657" s="21"/>
      <c r="G657" s="21"/>
      <c r="H657" s="21"/>
      <c r="I657" s="21"/>
      <c r="J657" s="21"/>
    </row>
    <row r="658" spans="3:10" ht="15.75" customHeight="1">
      <c r="C658" s="208"/>
      <c r="E658" s="21"/>
      <c r="F658" s="21"/>
      <c r="G658" s="21"/>
      <c r="H658" s="21"/>
      <c r="I658" s="21"/>
      <c r="J658" s="21"/>
    </row>
    <row r="659" spans="3:10" ht="15.75" customHeight="1">
      <c r="C659" s="208"/>
      <c r="E659" s="21"/>
      <c r="F659" s="21"/>
      <c r="G659" s="21"/>
      <c r="H659" s="21"/>
      <c r="I659" s="21"/>
      <c r="J659" s="21"/>
    </row>
    <row r="660" spans="3:10" ht="15.75" customHeight="1">
      <c r="C660" s="208"/>
      <c r="E660" s="21"/>
      <c r="F660" s="21"/>
      <c r="G660" s="21"/>
      <c r="H660" s="21"/>
      <c r="I660" s="21"/>
      <c r="J660" s="21"/>
    </row>
    <row r="661" spans="3:10" ht="15.75" customHeight="1">
      <c r="C661" s="208"/>
      <c r="E661" s="21"/>
      <c r="F661" s="21"/>
      <c r="G661" s="21"/>
      <c r="H661" s="21"/>
      <c r="I661" s="21"/>
      <c r="J661" s="21"/>
    </row>
    <row r="662" spans="3:10" ht="15.75" customHeight="1">
      <c r="C662" s="208"/>
      <c r="E662" s="21"/>
      <c r="F662" s="21"/>
      <c r="G662" s="21"/>
      <c r="H662" s="21"/>
      <c r="I662" s="21"/>
      <c r="J662" s="21"/>
    </row>
    <row r="663" spans="3:10" ht="15.75" customHeight="1">
      <c r="C663" s="208"/>
      <c r="E663" s="21"/>
      <c r="F663" s="21"/>
      <c r="G663" s="21"/>
      <c r="H663" s="21"/>
      <c r="I663" s="21"/>
      <c r="J663" s="21"/>
    </row>
    <row r="664" spans="3:10" ht="15.75" customHeight="1">
      <c r="C664" s="208"/>
      <c r="E664" s="21"/>
      <c r="F664" s="21"/>
      <c r="G664" s="21"/>
      <c r="H664" s="21"/>
      <c r="I664" s="21"/>
      <c r="J664" s="21"/>
    </row>
    <row r="665" spans="3:10" ht="15.75" customHeight="1">
      <c r="C665" s="208"/>
      <c r="E665" s="21"/>
      <c r="F665" s="21"/>
      <c r="G665" s="21"/>
      <c r="H665" s="21"/>
      <c r="I665" s="21"/>
      <c r="J665" s="21"/>
    </row>
    <row r="666" spans="3:10" ht="15.75" customHeight="1">
      <c r="C666" s="208"/>
      <c r="E666" s="21"/>
      <c r="F666" s="21"/>
      <c r="G666" s="21"/>
      <c r="H666" s="21"/>
      <c r="I666" s="21"/>
      <c r="J666" s="21"/>
    </row>
    <row r="667" spans="3:10" ht="15.75" customHeight="1">
      <c r="C667" s="208"/>
      <c r="E667" s="21"/>
      <c r="F667" s="21"/>
      <c r="G667" s="21"/>
      <c r="H667" s="21"/>
      <c r="I667" s="21"/>
      <c r="J667" s="21"/>
    </row>
    <row r="668" spans="3:10" ht="15.75" customHeight="1">
      <c r="C668" s="208"/>
      <c r="E668" s="21"/>
      <c r="F668" s="21"/>
      <c r="G668" s="21"/>
      <c r="H668" s="21"/>
      <c r="I668" s="21"/>
      <c r="J668" s="21"/>
    </row>
    <row r="669" spans="3:10" ht="15.75" customHeight="1">
      <c r="C669" s="208"/>
      <c r="E669" s="21"/>
      <c r="F669" s="21"/>
      <c r="G669" s="21"/>
      <c r="H669" s="21"/>
      <c r="I669" s="21"/>
      <c r="J669" s="21"/>
    </row>
    <row r="670" spans="3:10" ht="15.75" customHeight="1">
      <c r="C670" s="208"/>
      <c r="E670" s="21"/>
      <c r="F670" s="21"/>
      <c r="G670" s="21"/>
      <c r="H670" s="21"/>
      <c r="I670" s="21"/>
      <c r="J670" s="21"/>
    </row>
    <row r="671" spans="3:10" ht="15.75" customHeight="1">
      <c r="C671" s="208"/>
      <c r="E671" s="21"/>
      <c r="F671" s="21"/>
      <c r="G671" s="21"/>
      <c r="H671" s="21"/>
      <c r="I671" s="21"/>
      <c r="J671" s="21"/>
    </row>
    <row r="672" spans="3:10" ht="15.75" customHeight="1">
      <c r="C672" s="208"/>
      <c r="E672" s="21"/>
      <c r="F672" s="21"/>
      <c r="G672" s="21"/>
      <c r="H672" s="21"/>
      <c r="I672" s="21"/>
      <c r="J672" s="21"/>
    </row>
    <row r="673" spans="3:10" ht="15.75" customHeight="1">
      <c r="C673" s="208"/>
      <c r="E673" s="21"/>
      <c r="F673" s="21"/>
      <c r="G673" s="21"/>
      <c r="H673" s="21"/>
      <c r="I673" s="21"/>
      <c r="J673" s="21"/>
    </row>
    <row r="674" spans="3:10" ht="15.75" customHeight="1">
      <c r="C674" s="208"/>
      <c r="E674" s="21"/>
      <c r="F674" s="21"/>
      <c r="G674" s="21"/>
      <c r="H674" s="21"/>
      <c r="I674" s="21"/>
      <c r="J674" s="21"/>
    </row>
    <row r="675" spans="3:10" ht="15.75" customHeight="1">
      <c r="C675" s="208"/>
      <c r="E675" s="21"/>
      <c r="F675" s="21"/>
      <c r="G675" s="21"/>
      <c r="H675" s="21"/>
      <c r="I675" s="21"/>
      <c r="J675" s="21"/>
    </row>
    <row r="676" spans="3:10" ht="15.75" customHeight="1">
      <c r="C676" s="208"/>
      <c r="E676" s="21"/>
      <c r="F676" s="21"/>
      <c r="G676" s="21"/>
      <c r="H676" s="21"/>
      <c r="I676" s="21"/>
      <c r="J676" s="21"/>
    </row>
    <row r="677" spans="3:10" ht="15.75" customHeight="1">
      <c r="C677" s="208"/>
      <c r="E677" s="21"/>
      <c r="F677" s="21"/>
      <c r="G677" s="21"/>
      <c r="H677" s="21"/>
      <c r="I677" s="21"/>
      <c r="J677" s="21"/>
    </row>
    <row r="678" spans="3:10" ht="15.75" customHeight="1">
      <c r="C678" s="208"/>
      <c r="E678" s="21"/>
      <c r="F678" s="21"/>
      <c r="G678" s="21"/>
      <c r="H678" s="21"/>
      <c r="I678" s="21"/>
      <c r="J678" s="21"/>
    </row>
    <row r="679" spans="3:10" ht="15.75" customHeight="1">
      <c r="C679" s="208"/>
      <c r="E679" s="21"/>
      <c r="F679" s="21"/>
      <c r="G679" s="21"/>
      <c r="H679" s="21"/>
      <c r="I679" s="21"/>
      <c r="J679" s="21"/>
    </row>
    <row r="680" spans="3:10" ht="15.75" customHeight="1">
      <c r="C680" s="208"/>
      <c r="E680" s="21"/>
      <c r="F680" s="21"/>
      <c r="G680" s="21"/>
      <c r="H680" s="21"/>
      <c r="I680" s="21"/>
      <c r="J680" s="21"/>
    </row>
    <row r="681" spans="3:10" ht="15.75" customHeight="1">
      <c r="C681" s="208"/>
      <c r="E681" s="21"/>
      <c r="F681" s="21"/>
      <c r="G681" s="21"/>
      <c r="H681" s="21"/>
      <c r="I681" s="21"/>
      <c r="J681" s="21"/>
    </row>
    <row r="682" spans="3:10" ht="15.75" customHeight="1">
      <c r="C682" s="208"/>
      <c r="E682" s="21"/>
      <c r="F682" s="21"/>
      <c r="G682" s="21"/>
      <c r="H682" s="21"/>
      <c r="I682" s="21"/>
      <c r="J682" s="21"/>
    </row>
    <row r="683" spans="3:10" ht="15.75" customHeight="1">
      <c r="C683" s="208"/>
      <c r="E683" s="21"/>
      <c r="F683" s="21"/>
      <c r="G683" s="21"/>
      <c r="H683" s="21"/>
      <c r="I683" s="21"/>
      <c r="J683" s="21"/>
    </row>
    <row r="684" spans="3:10" ht="15.75" customHeight="1">
      <c r="C684" s="208"/>
      <c r="E684" s="21"/>
      <c r="F684" s="21"/>
      <c r="G684" s="21"/>
      <c r="H684" s="21"/>
      <c r="I684" s="21"/>
      <c r="J684" s="21"/>
    </row>
    <row r="685" spans="3:10" ht="15.75" customHeight="1">
      <c r="C685" s="208"/>
      <c r="E685" s="21"/>
      <c r="F685" s="21"/>
      <c r="G685" s="21"/>
      <c r="H685" s="21"/>
      <c r="I685" s="21"/>
      <c r="J685" s="21"/>
    </row>
    <row r="686" spans="3:10" ht="15.75" customHeight="1">
      <c r="C686" s="208"/>
      <c r="E686" s="21"/>
      <c r="F686" s="21"/>
      <c r="G686" s="21"/>
      <c r="H686" s="21"/>
      <c r="I686" s="21"/>
      <c r="J686" s="21"/>
    </row>
    <row r="687" spans="3:10" ht="15.75" customHeight="1">
      <c r="C687" s="208"/>
      <c r="E687" s="21"/>
      <c r="F687" s="21"/>
      <c r="G687" s="21"/>
      <c r="H687" s="21"/>
      <c r="I687" s="21"/>
      <c r="J687" s="21"/>
    </row>
    <row r="688" spans="3:10" ht="15.75" customHeight="1">
      <c r="C688" s="208"/>
      <c r="E688" s="21"/>
      <c r="F688" s="21"/>
      <c r="G688" s="21"/>
      <c r="H688" s="21"/>
      <c r="I688" s="21"/>
      <c r="J688" s="21"/>
    </row>
    <row r="689" spans="3:10" ht="15.75" customHeight="1">
      <c r="C689" s="208"/>
      <c r="E689" s="21"/>
      <c r="F689" s="21"/>
      <c r="G689" s="21"/>
      <c r="H689" s="21"/>
      <c r="I689" s="21"/>
      <c r="J689" s="21"/>
    </row>
    <row r="690" spans="3:10" ht="15.75" customHeight="1">
      <c r="C690" s="208"/>
      <c r="E690" s="21"/>
      <c r="F690" s="21"/>
      <c r="G690" s="21"/>
      <c r="H690" s="21"/>
      <c r="I690" s="21"/>
      <c r="J690" s="21"/>
    </row>
    <row r="691" spans="3:10" ht="15.75" customHeight="1">
      <c r="C691" s="208"/>
      <c r="E691" s="21"/>
      <c r="F691" s="21"/>
      <c r="G691" s="21"/>
      <c r="H691" s="21"/>
      <c r="I691" s="21"/>
      <c r="J691" s="21"/>
    </row>
    <row r="692" spans="3:10" ht="15.75" customHeight="1">
      <c r="C692" s="208"/>
      <c r="E692" s="21"/>
      <c r="F692" s="21"/>
      <c r="G692" s="21"/>
      <c r="H692" s="21"/>
      <c r="I692" s="21"/>
      <c r="J692" s="21"/>
    </row>
    <row r="693" spans="3:10" ht="15.75" customHeight="1">
      <c r="C693" s="208"/>
      <c r="E693" s="21"/>
      <c r="F693" s="21"/>
      <c r="G693" s="21"/>
      <c r="H693" s="21"/>
      <c r="I693" s="21"/>
      <c r="J693" s="21"/>
    </row>
    <row r="694" spans="3:10" ht="15.75" customHeight="1">
      <c r="C694" s="208"/>
      <c r="E694" s="21"/>
      <c r="F694" s="21"/>
      <c r="G694" s="21"/>
      <c r="H694" s="21"/>
      <c r="I694" s="21"/>
      <c r="J694" s="21"/>
    </row>
    <row r="695" spans="3:10" ht="15.75" customHeight="1">
      <c r="C695" s="208"/>
      <c r="E695" s="21"/>
      <c r="F695" s="21"/>
      <c r="G695" s="21"/>
      <c r="H695" s="21"/>
      <c r="I695" s="21"/>
      <c r="J695" s="21"/>
    </row>
    <row r="696" spans="3:10" ht="15.75" customHeight="1">
      <c r="C696" s="208"/>
      <c r="E696" s="21"/>
      <c r="F696" s="21"/>
      <c r="G696" s="21"/>
      <c r="H696" s="21"/>
      <c r="I696" s="21"/>
      <c r="J696" s="21"/>
    </row>
    <row r="697" spans="3:10" ht="15.75" customHeight="1">
      <c r="C697" s="208"/>
      <c r="E697" s="21"/>
      <c r="F697" s="21"/>
      <c r="G697" s="21"/>
      <c r="H697" s="21"/>
      <c r="I697" s="21"/>
      <c r="J697" s="21"/>
    </row>
    <row r="698" spans="3:10" ht="15.75" customHeight="1">
      <c r="C698" s="208"/>
      <c r="E698" s="21"/>
      <c r="F698" s="21"/>
      <c r="G698" s="21"/>
      <c r="H698" s="21"/>
      <c r="I698" s="21"/>
      <c r="J698" s="21"/>
    </row>
    <row r="699" spans="3:10" ht="15.75" customHeight="1">
      <c r="C699" s="208"/>
      <c r="E699" s="21"/>
      <c r="F699" s="21"/>
      <c r="G699" s="21"/>
      <c r="H699" s="21"/>
      <c r="I699" s="21"/>
      <c r="J699" s="21"/>
    </row>
    <row r="700" spans="3:10" ht="15.75" customHeight="1">
      <c r="C700" s="208"/>
      <c r="E700" s="21"/>
      <c r="F700" s="21"/>
      <c r="G700" s="21"/>
      <c r="H700" s="21"/>
      <c r="I700" s="21"/>
      <c r="J700" s="21"/>
    </row>
    <row r="701" spans="3:10" ht="15.75" customHeight="1">
      <c r="C701" s="208"/>
      <c r="E701" s="21"/>
      <c r="F701" s="21"/>
      <c r="G701" s="21"/>
      <c r="H701" s="21"/>
      <c r="I701" s="21"/>
      <c r="J701" s="21"/>
    </row>
    <row r="702" spans="3:10" ht="15.75" customHeight="1">
      <c r="C702" s="208"/>
      <c r="E702" s="21"/>
      <c r="F702" s="21"/>
      <c r="G702" s="21"/>
      <c r="H702" s="21"/>
      <c r="I702" s="21"/>
      <c r="J702" s="21"/>
    </row>
    <row r="703" spans="3:10" ht="15.75" customHeight="1">
      <c r="C703" s="208"/>
      <c r="E703" s="21"/>
      <c r="F703" s="21"/>
      <c r="G703" s="21"/>
      <c r="H703" s="21"/>
      <c r="I703" s="21"/>
      <c r="J703" s="21"/>
    </row>
    <row r="704" spans="3:10" ht="15.75" customHeight="1">
      <c r="C704" s="208"/>
      <c r="E704" s="21"/>
      <c r="F704" s="21"/>
      <c r="G704" s="21"/>
      <c r="H704" s="21"/>
      <c r="I704" s="21"/>
      <c r="J704" s="21"/>
    </row>
    <row r="705" spans="3:10" ht="15.75" customHeight="1">
      <c r="C705" s="208"/>
      <c r="E705" s="21"/>
      <c r="F705" s="21"/>
      <c r="G705" s="21"/>
      <c r="H705" s="21"/>
      <c r="I705" s="21"/>
      <c r="J705" s="21"/>
    </row>
    <row r="706" spans="3:10" ht="15.75" customHeight="1">
      <c r="C706" s="208"/>
      <c r="E706" s="21"/>
      <c r="F706" s="21"/>
      <c r="G706" s="21"/>
      <c r="H706" s="21"/>
      <c r="I706" s="21"/>
      <c r="J706" s="21"/>
    </row>
    <row r="707" spans="3:10" ht="15.75" customHeight="1">
      <c r="C707" s="208"/>
      <c r="E707" s="21"/>
      <c r="F707" s="21"/>
      <c r="G707" s="21"/>
      <c r="H707" s="21"/>
      <c r="I707" s="21"/>
      <c r="J707" s="21"/>
    </row>
    <row r="708" spans="3:10" ht="15.75" customHeight="1">
      <c r="C708" s="208"/>
      <c r="E708" s="21"/>
      <c r="F708" s="21"/>
      <c r="G708" s="21"/>
      <c r="H708" s="21"/>
      <c r="I708" s="21"/>
      <c r="J708" s="21"/>
    </row>
    <row r="709" spans="3:10" ht="15.75" customHeight="1">
      <c r="C709" s="208"/>
      <c r="E709" s="21"/>
      <c r="F709" s="21"/>
      <c r="G709" s="21"/>
      <c r="H709" s="21"/>
      <c r="I709" s="21"/>
      <c r="J709" s="21"/>
    </row>
    <row r="710" spans="3:10" ht="15.75" customHeight="1">
      <c r="C710" s="208"/>
      <c r="E710" s="21"/>
      <c r="F710" s="21"/>
      <c r="G710" s="21"/>
      <c r="H710" s="21"/>
      <c r="I710" s="21"/>
      <c r="J710" s="21"/>
    </row>
    <row r="711" spans="3:10" ht="15.75" customHeight="1">
      <c r="C711" s="208"/>
      <c r="E711" s="21"/>
      <c r="F711" s="21"/>
      <c r="G711" s="21"/>
      <c r="H711" s="21"/>
      <c r="I711" s="21"/>
      <c r="J711" s="21"/>
    </row>
    <row r="712" spans="3:10" ht="15.75" customHeight="1">
      <c r="C712" s="208"/>
      <c r="E712" s="21"/>
      <c r="F712" s="21"/>
      <c r="G712" s="21"/>
      <c r="H712" s="21"/>
      <c r="I712" s="21"/>
      <c r="J712" s="21"/>
    </row>
    <row r="713" spans="3:10" ht="15.75" customHeight="1">
      <c r="C713" s="208"/>
      <c r="E713" s="21"/>
      <c r="F713" s="21"/>
      <c r="G713" s="21"/>
      <c r="H713" s="21"/>
      <c r="I713" s="21"/>
      <c r="J713" s="21"/>
    </row>
    <row r="714" spans="3:10" ht="15.75" customHeight="1">
      <c r="C714" s="208"/>
      <c r="E714" s="21"/>
      <c r="F714" s="21"/>
      <c r="G714" s="21"/>
      <c r="H714" s="21"/>
      <c r="I714" s="21"/>
      <c r="J714" s="21"/>
    </row>
    <row r="715" spans="3:10" ht="15.75" customHeight="1">
      <c r="C715" s="208"/>
      <c r="E715" s="21"/>
      <c r="F715" s="21"/>
      <c r="G715" s="21"/>
      <c r="H715" s="21"/>
      <c r="I715" s="21"/>
      <c r="J715" s="21"/>
    </row>
    <row r="716" spans="3:10" ht="15.75" customHeight="1">
      <c r="C716" s="208"/>
      <c r="E716" s="21"/>
      <c r="F716" s="21"/>
      <c r="G716" s="21"/>
      <c r="H716" s="21"/>
      <c r="I716" s="21"/>
      <c r="J716" s="21"/>
    </row>
    <row r="717" spans="3:10" ht="15.75" customHeight="1">
      <c r="C717" s="208"/>
      <c r="E717" s="21"/>
      <c r="F717" s="21"/>
      <c r="G717" s="21"/>
      <c r="H717" s="21"/>
      <c r="I717" s="21"/>
      <c r="J717" s="21"/>
    </row>
    <row r="718" spans="3:10" ht="15.75" customHeight="1">
      <c r="C718" s="208"/>
      <c r="E718" s="21"/>
      <c r="F718" s="21"/>
      <c r="G718" s="21"/>
      <c r="H718" s="21"/>
      <c r="I718" s="21"/>
      <c r="J718" s="21"/>
    </row>
    <row r="719" spans="3:10" ht="15.75" customHeight="1">
      <c r="C719" s="208"/>
      <c r="E719" s="21"/>
      <c r="F719" s="21"/>
      <c r="G719" s="21"/>
      <c r="H719" s="21"/>
      <c r="I719" s="21"/>
      <c r="J719" s="21"/>
    </row>
    <row r="720" spans="3:10" ht="15.75" customHeight="1">
      <c r="C720" s="208"/>
      <c r="E720" s="21"/>
      <c r="F720" s="21"/>
      <c r="G720" s="21"/>
      <c r="H720" s="21"/>
      <c r="I720" s="21"/>
      <c r="J720" s="21"/>
    </row>
    <row r="721" spans="3:10" ht="15.75" customHeight="1">
      <c r="C721" s="208"/>
      <c r="E721" s="21"/>
      <c r="F721" s="21"/>
      <c r="G721" s="21"/>
      <c r="H721" s="21"/>
      <c r="I721" s="21"/>
      <c r="J721" s="21"/>
    </row>
    <row r="722" spans="3:10" ht="15.75" customHeight="1">
      <c r="C722" s="208"/>
      <c r="E722" s="21"/>
      <c r="F722" s="21"/>
      <c r="G722" s="21"/>
      <c r="H722" s="21"/>
      <c r="I722" s="21"/>
      <c r="J722" s="21"/>
    </row>
    <row r="723" spans="3:10" ht="15.75" customHeight="1">
      <c r="C723" s="208"/>
      <c r="E723" s="21"/>
      <c r="F723" s="21"/>
      <c r="G723" s="21"/>
      <c r="H723" s="21"/>
      <c r="I723" s="21"/>
      <c r="J723" s="21"/>
    </row>
    <row r="724" spans="3:10" ht="15.75" customHeight="1">
      <c r="C724" s="208"/>
      <c r="E724" s="21"/>
      <c r="F724" s="21"/>
      <c r="G724" s="21"/>
      <c r="H724" s="21"/>
      <c r="I724" s="21"/>
      <c r="J724" s="21"/>
    </row>
    <row r="725" spans="3:10" ht="15.75" customHeight="1">
      <c r="C725" s="208"/>
      <c r="E725" s="21"/>
      <c r="F725" s="21"/>
      <c r="G725" s="21"/>
      <c r="H725" s="21"/>
      <c r="I725" s="21"/>
      <c r="J725" s="21"/>
    </row>
    <row r="726" spans="3:10" ht="15.75" customHeight="1">
      <c r="C726" s="208"/>
      <c r="E726" s="21"/>
      <c r="F726" s="21"/>
      <c r="G726" s="21"/>
      <c r="H726" s="21"/>
      <c r="I726" s="21"/>
      <c r="J726" s="21"/>
    </row>
    <row r="727" spans="3:10" ht="15.75" customHeight="1">
      <c r="C727" s="208"/>
      <c r="E727" s="21"/>
      <c r="F727" s="21"/>
      <c r="G727" s="21"/>
      <c r="H727" s="21"/>
      <c r="I727" s="21"/>
      <c r="J727" s="21"/>
    </row>
    <row r="728" spans="3:10" ht="15.75" customHeight="1">
      <c r="C728" s="208"/>
      <c r="E728" s="21"/>
      <c r="F728" s="21"/>
      <c r="G728" s="21"/>
      <c r="H728" s="21"/>
      <c r="I728" s="21"/>
      <c r="J728" s="21"/>
    </row>
    <row r="729" spans="3:10" ht="15.75" customHeight="1">
      <c r="C729" s="208"/>
      <c r="E729" s="21"/>
      <c r="F729" s="21"/>
      <c r="G729" s="21"/>
      <c r="H729" s="21"/>
      <c r="I729" s="21"/>
      <c r="J729" s="21"/>
    </row>
    <row r="730" spans="3:10" ht="15.75" customHeight="1">
      <c r="C730" s="208"/>
      <c r="E730" s="21"/>
      <c r="F730" s="21"/>
      <c r="G730" s="21"/>
      <c r="H730" s="21"/>
      <c r="I730" s="21"/>
      <c r="J730" s="21"/>
    </row>
    <row r="731" spans="3:10" ht="15.75" customHeight="1">
      <c r="C731" s="208"/>
      <c r="E731" s="21"/>
      <c r="F731" s="21"/>
      <c r="G731" s="21"/>
      <c r="H731" s="21"/>
      <c r="I731" s="21"/>
      <c r="J731" s="21"/>
    </row>
    <row r="732" spans="3:10" ht="15.75" customHeight="1">
      <c r="C732" s="208"/>
      <c r="E732" s="21"/>
      <c r="F732" s="21"/>
      <c r="G732" s="21"/>
      <c r="H732" s="21"/>
      <c r="I732" s="21"/>
      <c r="J732" s="21"/>
    </row>
    <row r="733" spans="3:10" ht="15.75" customHeight="1">
      <c r="C733" s="208"/>
      <c r="E733" s="21"/>
      <c r="F733" s="21"/>
      <c r="G733" s="21"/>
      <c r="H733" s="21"/>
      <c r="I733" s="21"/>
      <c r="J733" s="21"/>
    </row>
    <row r="734" spans="3:10" ht="15.75" customHeight="1">
      <c r="C734" s="208"/>
      <c r="E734" s="21"/>
      <c r="F734" s="21"/>
      <c r="G734" s="21"/>
      <c r="H734" s="21"/>
      <c r="I734" s="21"/>
      <c r="J734" s="21"/>
    </row>
    <row r="735" spans="3:10" ht="15.75" customHeight="1">
      <c r="C735" s="208"/>
      <c r="E735" s="21"/>
      <c r="F735" s="21"/>
      <c r="G735" s="21"/>
      <c r="H735" s="21"/>
      <c r="I735" s="21"/>
      <c r="J735" s="21"/>
    </row>
    <row r="736" spans="3:10" ht="15.75" customHeight="1">
      <c r="C736" s="208"/>
      <c r="E736" s="21"/>
      <c r="F736" s="21"/>
      <c r="G736" s="21"/>
      <c r="H736" s="21"/>
      <c r="I736" s="21"/>
      <c r="J736" s="21"/>
    </row>
    <row r="737" spans="3:10" ht="15.75" customHeight="1">
      <c r="C737" s="208"/>
      <c r="E737" s="21"/>
      <c r="F737" s="21"/>
      <c r="G737" s="21"/>
      <c r="H737" s="21"/>
      <c r="I737" s="21"/>
      <c r="J737" s="21"/>
    </row>
    <row r="738" spans="3:10" ht="15.75" customHeight="1">
      <c r="C738" s="208"/>
      <c r="E738" s="21"/>
      <c r="F738" s="21"/>
      <c r="G738" s="21"/>
      <c r="H738" s="21"/>
      <c r="I738" s="21"/>
      <c r="J738" s="21"/>
    </row>
    <row r="739" spans="3:10" ht="15.75" customHeight="1">
      <c r="C739" s="208"/>
      <c r="E739" s="21"/>
      <c r="F739" s="21"/>
      <c r="G739" s="21"/>
      <c r="H739" s="21"/>
      <c r="I739" s="21"/>
      <c r="J739" s="21"/>
    </row>
    <row r="740" spans="3:10" ht="15.75" customHeight="1">
      <c r="C740" s="208"/>
      <c r="E740" s="21"/>
      <c r="F740" s="21"/>
      <c r="G740" s="21"/>
      <c r="H740" s="21"/>
      <c r="I740" s="21"/>
      <c r="J740" s="21"/>
    </row>
    <row r="741" spans="3:10" ht="15.75" customHeight="1">
      <c r="C741" s="208"/>
      <c r="E741" s="21"/>
      <c r="F741" s="21"/>
      <c r="G741" s="21"/>
      <c r="H741" s="21"/>
      <c r="I741" s="21"/>
      <c r="J741" s="21"/>
    </row>
    <row r="742" spans="3:10" ht="15.75" customHeight="1">
      <c r="C742" s="208"/>
      <c r="E742" s="21"/>
      <c r="F742" s="21"/>
      <c r="G742" s="21"/>
      <c r="H742" s="21"/>
      <c r="I742" s="21"/>
      <c r="J742" s="21"/>
    </row>
    <row r="743" spans="3:10" ht="15.75" customHeight="1">
      <c r="C743" s="208"/>
      <c r="E743" s="21"/>
      <c r="F743" s="21"/>
      <c r="G743" s="21"/>
      <c r="H743" s="21"/>
      <c r="I743" s="21"/>
      <c r="J743" s="21"/>
    </row>
    <row r="744" spans="3:10" ht="15.75" customHeight="1">
      <c r="C744" s="208"/>
      <c r="E744" s="21"/>
      <c r="F744" s="21"/>
      <c r="G744" s="21"/>
      <c r="H744" s="21"/>
      <c r="I744" s="21"/>
      <c r="J744" s="21"/>
    </row>
    <row r="745" spans="3:10" ht="15.75" customHeight="1">
      <c r="C745" s="208"/>
      <c r="E745" s="21"/>
      <c r="F745" s="21"/>
      <c r="G745" s="21"/>
      <c r="H745" s="21"/>
      <c r="I745" s="21"/>
      <c r="J745" s="21"/>
    </row>
    <row r="746" spans="3:10" ht="15.75" customHeight="1">
      <c r="C746" s="208"/>
      <c r="E746" s="21"/>
      <c r="F746" s="21"/>
      <c r="G746" s="21"/>
      <c r="H746" s="21"/>
      <c r="I746" s="21"/>
      <c r="J746" s="21"/>
    </row>
    <row r="747" spans="3:10" ht="15.75" customHeight="1">
      <c r="C747" s="208"/>
      <c r="E747" s="21"/>
      <c r="F747" s="21"/>
      <c r="G747" s="21"/>
      <c r="H747" s="21"/>
      <c r="I747" s="21"/>
      <c r="J747" s="21"/>
    </row>
    <row r="748" spans="3:10" ht="15.75" customHeight="1">
      <c r="C748" s="208"/>
      <c r="E748" s="21"/>
      <c r="F748" s="21"/>
      <c r="G748" s="21"/>
      <c r="H748" s="21"/>
      <c r="I748" s="21"/>
      <c r="J748" s="21"/>
    </row>
    <row r="749" spans="3:10" ht="15.75" customHeight="1">
      <c r="C749" s="208"/>
      <c r="E749" s="21"/>
      <c r="F749" s="21"/>
      <c r="G749" s="21"/>
      <c r="H749" s="21"/>
      <c r="I749" s="21"/>
      <c r="J749" s="21"/>
    </row>
    <row r="750" spans="3:10" ht="15.75" customHeight="1">
      <c r="C750" s="208"/>
      <c r="E750" s="21"/>
      <c r="F750" s="21"/>
      <c r="G750" s="21"/>
      <c r="H750" s="21"/>
      <c r="I750" s="21"/>
      <c r="J750" s="21"/>
    </row>
    <row r="751" spans="3:10" ht="15.75" customHeight="1">
      <c r="C751" s="208"/>
      <c r="E751" s="21"/>
      <c r="F751" s="21"/>
      <c r="G751" s="21"/>
      <c r="H751" s="21"/>
      <c r="I751" s="21"/>
      <c r="J751" s="21"/>
    </row>
    <row r="752" spans="3:10" ht="15.75" customHeight="1">
      <c r="C752" s="208"/>
      <c r="E752" s="21"/>
      <c r="F752" s="21"/>
      <c r="G752" s="21"/>
      <c r="H752" s="21"/>
      <c r="I752" s="21"/>
      <c r="J752" s="21"/>
    </row>
    <row r="753" spans="3:10" ht="15.75" customHeight="1">
      <c r="C753" s="208"/>
      <c r="E753" s="21"/>
      <c r="F753" s="21"/>
      <c r="G753" s="21"/>
      <c r="H753" s="21"/>
      <c r="I753" s="21"/>
      <c r="J753" s="21"/>
    </row>
    <row r="754" spans="3:10" ht="15.75" customHeight="1">
      <c r="C754" s="208"/>
      <c r="E754" s="21"/>
      <c r="F754" s="21"/>
      <c r="G754" s="21"/>
      <c r="H754" s="21"/>
      <c r="I754" s="21"/>
      <c r="J754" s="21"/>
    </row>
    <row r="755" spans="3:10" ht="15.75" customHeight="1">
      <c r="C755" s="208"/>
      <c r="E755" s="21"/>
      <c r="F755" s="21"/>
      <c r="G755" s="21"/>
      <c r="H755" s="21"/>
      <c r="I755" s="21"/>
      <c r="J755" s="21"/>
    </row>
    <row r="756" spans="3:10" ht="15.75" customHeight="1">
      <c r="C756" s="208"/>
      <c r="E756" s="21"/>
      <c r="F756" s="21"/>
      <c r="G756" s="21"/>
      <c r="H756" s="21"/>
      <c r="I756" s="21"/>
      <c r="J756" s="21"/>
    </row>
    <row r="757" spans="3:10" ht="15.75" customHeight="1">
      <c r="C757" s="208"/>
      <c r="E757" s="21"/>
      <c r="F757" s="21"/>
      <c r="G757" s="21"/>
      <c r="H757" s="21"/>
      <c r="I757" s="21"/>
      <c r="J757" s="21"/>
    </row>
    <row r="758" spans="3:10" ht="15.75" customHeight="1">
      <c r="C758" s="208"/>
      <c r="E758" s="21"/>
      <c r="F758" s="21"/>
      <c r="G758" s="21"/>
      <c r="H758" s="21"/>
      <c r="I758" s="21"/>
      <c r="J758" s="21"/>
    </row>
    <row r="759" spans="3:10" ht="15.75" customHeight="1">
      <c r="C759" s="208"/>
      <c r="E759" s="21"/>
      <c r="F759" s="21"/>
      <c r="G759" s="21"/>
      <c r="H759" s="21"/>
      <c r="I759" s="21"/>
      <c r="J759" s="21"/>
    </row>
    <row r="760" spans="3:10" ht="15.75" customHeight="1">
      <c r="C760" s="208"/>
      <c r="E760" s="21"/>
      <c r="F760" s="21"/>
      <c r="G760" s="21"/>
      <c r="H760" s="21"/>
      <c r="I760" s="21"/>
      <c r="J760" s="21"/>
    </row>
    <row r="761" spans="3:10" ht="15.75" customHeight="1">
      <c r="C761" s="208"/>
      <c r="E761" s="21"/>
      <c r="F761" s="21"/>
      <c r="G761" s="21"/>
      <c r="H761" s="21"/>
      <c r="I761" s="21"/>
      <c r="J761" s="21"/>
    </row>
    <row r="762" spans="3:10" ht="15.75" customHeight="1">
      <c r="C762" s="208"/>
      <c r="E762" s="21"/>
      <c r="F762" s="21"/>
      <c r="G762" s="21"/>
      <c r="H762" s="21"/>
      <c r="I762" s="21"/>
      <c r="J762" s="21"/>
    </row>
    <row r="763" spans="3:10" ht="15.75" customHeight="1">
      <c r="C763" s="208"/>
      <c r="E763" s="21"/>
      <c r="F763" s="21"/>
      <c r="G763" s="21"/>
      <c r="H763" s="21"/>
      <c r="I763" s="21"/>
      <c r="J763" s="21"/>
    </row>
    <row r="764" spans="3:10" ht="15.75" customHeight="1">
      <c r="C764" s="208"/>
      <c r="E764" s="21"/>
      <c r="F764" s="21"/>
      <c r="G764" s="21"/>
      <c r="H764" s="21"/>
      <c r="I764" s="21"/>
      <c r="J764" s="21"/>
    </row>
    <row r="765" spans="3:10" ht="15.75" customHeight="1">
      <c r="C765" s="208"/>
      <c r="E765" s="21"/>
      <c r="F765" s="21"/>
      <c r="G765" s="21"/>
      <c r="H765" s="21"/>
      <c r="I765" s="21"/>
      <c r="J765" s="21"/>
    </row>
    <row r="766" spans="3:10" ht="15.75" customHeight="1">
      <c r="C766" s="208"/>
      <c r="E766" s="21"/>
      <c r="F766" s="21"/>
      <c r="G766" s="21"/>
      <c r="H766" s="21"/>
      <c r="I766" s="21"/>
      <c r="J766" s="21"/>
    </row>
    <row r="767" spans="3:10" ht="15.75" customHeight="1">
      <c r="C767" s="208"/>
      <c r="E767" s="21"/>
      <c r="F767" s="21"/>
      <c r="G767" s="21"/>
      <c r="H767" s="21"/>
      <c r="I767" s="21"/>
      <c r="J767" s="21"/>
    </row>
    <row r="768" spans="3:10" ht="15.75" customHeight="1">
      <c r="C768" s="208"/>
      <c r="E768" s="21"/>
      <c r="F768" s="21"/>
      <c r="G768" s="21"/>
      <c r="H768" s="21"/>
      <c r="I768" s="21"/>
      <c r="J768" s="21"/>
    </row>
    <row r="769" spans="3:10" ht="15.75" customHeight="1">
      <c r="C769" s="208"/>
      <c r="E769" s="21"/>
      <c r="F769" s="21"/>
      <c r="G769" s="21"/>
      <c r="H769" s="21"/>
      <c r="I769" s="21"/>
      <c r="J769" s="21"/>
    </row>
    <row r="770" spans="3:10" ht="15.75" customHeight="1">
      <c r="C770" s="208"/>
      <c r="E770" s="21"/>
      <c r="F770" s="21"/>
      <c r="G770" s="21"/>
      <c r="H770" s="21"/>
      <c r="I770" s="21"/>
      <c r="J770" s="21"/>
    </row>
    <row r="771" spans="3:10" ht="15.75" customHeight="1">
      <c r="C771" s="208"/>
      <c r="E771" s="21"/>
      <c r="F771" s="21"/>
      <c r="G771" s="21"/>
      <c r="H771" s="21"/>
      <c r="I771" s="21"/>
      <c r="J771" s="21"/>
    </row>
    <row r="772" spans="3:10" ht="15.75" customHeight="1">
      <c r="C772" s="208"/>
      <c r="E772" s="21"/>
      <c r="F772" s="21"/>
      <c r="G772" s="21"/>
      <c r="H772" s="21"/>
      <c r="I772" s="21"/>
      <c r="J772" s="21"/>
    </row>
    <row r="773" spans="3:10" ht="15.75" customHeight="1">
      <c r="C773" s="208"/>
      <c r="E773" s="21"/>
      <c r="F773" s="21"/>
      <c r="G773" s="21"/>
      <c r="H773" s="21"/>
      <c r="I773" s="21"/>
      <c r="J773" s="21"/>
    </row>
    <row r="774" spans="3:10" ht="15.75" customHeight="1">
      <c r="C774" s="208"/>
      <c r="E774" s="21"/>
      <c r="F774" s="21"/>
      <c r="G774" s="21"/>
      <c r="H774" s="21"/>
      <c r="I774" s="21"/>
      <c r="J774" s="21"/>
    </row>
    <row r="775" spans="3:10" ht="15.75" customHeight="1">
      <c r="C775" s="208"/>
      <c r="E775" s="21"/>
      <c r="F775" s="21"/>
      <c r="G775" s="21"/>
      <c r="H775" s="21"/>
      <c r="I775" s="21"/>
      <c r="J775" s="21"/>
    </row>
    <row r="776" spans="3:10" ht="15.75" customHeight="1">
      <c r="C776" s="208"/>
      <c r="E776" s="21"/>
      <c r="F776" s="21"/>
      <c r="G776" s="21"/>
      <c r="H776" s="21"/>
      <c r="I776" s="21"/>
      <c r="J776" s="21"/>
    </row>
    <row r="777" spans="3:10" ht="15.75" customHeight="1">
      <c r="C777" s="208"/>
      <c r="E777" s="21"/>
      <c r="F777" s="21"/>
      <c r="G777" s="21"/>
      <c r="H777" s="21"/>
      <c r="I777" s="21"/>
      <c r="J777" s="21"/>
    </row>
    <row r="778" spans="3:10" ht="15.75" customHeight="1">
      <c r="C778" s="208"/>
      <c r="E778" s="21"/>
      <c r="F778" s="21"/>
      <c r="G778" s="21"/>
      <c r="H778" s="21"/>
      <c r="I778" s="21"/>
      <c r="J778" s="21"/>
    </row>
    <row r="779" spans="3:10" ht="15.75" customHeight="1">
      <c r="C779" s="208"/>
      <c r="E779" s="21"/>
      <c r="F779" s="21"/>
      <c r="G779" s="21"/>
      <c r="H779" s="21"/>
      <c r="I779" s="21"/>
      <c r="J779" s="21"/>
    </row>
    <row r="780" spans="3:10" ht="15.75" customHeight="1">
      <c r="C780" s="208"/>
      <c r="E780" s="21"/>
      <c r="F780" s="21"/>
      <c r="G780" s="21"/>
      <c r="H780" s="21"/>
      <c r="I780" s="21"/>
      <c r="J780" s="21"/>
    </row>
    <row r="781" spans="3:10" ht="15.75" customHeight="1">
      <c r="C781" s="208"/>
      <c r="E781" s="21"/>
      <c r="F781" s="21"/>
      <c r="G781" s="21"/>
      <c r="H781" s="21"/>
      <c r="I781" s="21"/>
      <c r="J781" s="21"/>
    </row>
    <row r="782" spans="3:10" ht="15.75" customHeight="1">
      <c r="C782" s="208"/>
      <c r="E782" s="21"/>
      <c r="F782" s="21"/>
      <c r="G782" s="21"/>
      <c r="H782" s="21"/>
      <c r="I782" s="21"/>
      <c r="J782" s="21"/>
    </row>
    <row r="783" spans="3:10" ht="15.75" customHeight="1">
      <c r="C783" s="208"/>
      <c r="E783" s="21"/>
      <c r="F783" s="21"/>
      <c r="G783" s="21"/>
      <c r="H783" s="21"/>
      <c r="I783" s="21"/>
      <c r="J783" s="21"/>
    </row>
    <row r="784" spans="3:10" ht="15.75" customHeight="1">
      <c r="C784" s="208"/>
      <c r="E784" s="21"/>
      <c r="F784" s="21"/>
      <c r="G784" s="21"/>
      <c r="H784" s="21"/>
      <c r="I784" s="21"/>
      <c r="J784" s="21"/>
    </row>
    <row r="785" spans="3:10" ht="15.75" customHeight="1">
      <c r="C785" s="208"/>
      <c r="E785" s="21"/>
      <c r="F785" s="21"/>
      <c r="G785" s="21"/>
      <c r="H785" s="21"/>
      <c r="I785" s="21"/>
      <c r="J785" s="21"/>
    </row>
    <row r="786" spans="3:10" ht="15.75" customHeight="1">
      <c r="C786" s="208"/>
      <c r="E786" s="21"/>
      <c r="F786" s="21"/>
      <c r="G786" s="21"/>
      <c r="H786" s="21"/>
      <c r="I786" s="21"/>
      <c r="J786" s="21"/>
    </row>
    <row r="787" spans="3:10" ht="15.75" customHeight="1">
      <c r="C787" s="208"/>
      <c r="E787" s="21"/>
      <c r="F787" s="21"/>
      <c r="G787" s="21"/>
      <c r="H787" s="21"/>
      <c r="I787" s="21"/>
      <c r="J787" s="21"/>
    </row>
    <row r="788" spans="3:10" ht="15.75" customHeight="1">
      <c r="C788" s="208"/>
      <c r="E788" s="21"/>
      <c r="F788" s="21"/>
      <c r="G788" s="21"/>
      <c r="H788" s="21"/>
      <c r="I788" s="21"/>
      <c r="J788" s="21"/>
    </row>
    <row r="789" spans="3:10" ht="15.75" customHeight="1">
      <c r="C789" s="208"/>
      <c r="E789" s="21"/>
      <c r="F789" s="21"/>
      <c r="G789" s="21"/>
      <c r="H789" s="21"/>
      <c r="I789" s="21"/>
      <c r="J789" s="21"/>
    </row>
    <row r="790" spans="3:10" ht="15.75" customHeight="1">
      <c r="C790" s="208"/>
      <c r="E790" s="21"/>
      <c r="F790" s="21"/>
      <c r="G790" s="21"/>
      <c r="H790" s="21"/>
      <c r="I790" s="21"/>
      <c r="J790" s="21"/>
    </row>
    <row r="791" spans="3:10" ht="15.75" customHeight="1">
      <c r="C791" s="208"/>
      <c r="E791" s="21"/>
      <c r="F791" s="21"/>
      <c r="G791" s="21"/>
      <c r="H791" s="21"/>
      <c r="I791" s="21"/>
      <c r="J791" s="21"/>
    </row>
    <row r="792" spans="3:10" ht="15.75" customHeight="1">
      <c r="C792" s="208"/>
      <c r="E792" s="21"/>
      <c r="F792" s="21"/>
      <c r="G792" s="21"/>
      <c r="H792" s="21"/>
      <c r="I792" s="21"/>
      <c r="J792" s="21"/>
    </row>
    <row r="793" spans="3:10" ht="15.75" customHeight="1">
      <c r="C793" s="208"/>
      <c r="E793" s="21"/>
      <c r="F793" s="21"/>
      <c r="G793" s="21"/>
      <c r="H793" s="21"/>
      <c r="I793" s="21"/>
      <c r="J793" s="21"/>
    </row>
    <row r="794" spans="3:10" ht="15.75" customHeight="1">
      <c r="C794" s="208"/>
      <c r="E794" s="21"/>
      <c r="F794" s="21"/>
      <c r="G794" s="21"/>
      <c r="H794" s="21"/>
      <c r="I794" s="21"/>
      <c r="J794" s="21"/>
    </row>
    <row r="795" spans="3:10" ht="15.75" customHeight="1">
      <c r="C795" s="208"/>
      <c r="E795" s="21"/>
      <c r="F795" s="21"/>
      <c r="G795" s="21"/>
      <c r="H795" s="21"/>
      <c r="I795" s="21"/>
      <c r="J795" s="21"/>
    </row>
    <row r="796" spans="3:10" ht="15.75" customHeight="1">
      <c r="C796" s="208"/>
      <c r="E796" s="21"/>
      <c r="F796" s="21"/>
      <c r="G796" s="21"/>
      <c r="H796" s="21"/>
      <c r="I796" s="21"/>
      <c r="J796" s="21"/>
    </row>
    <row r="797" spans="3:10" ht="15.75" customHeight="1">
      <c r="C797" s="208"/>
      <c r="E797" s="21"/>
      <c r="F797" s="21"/>
      <c r="G797" s="21"/>
      <c r="H797" s="21"/>
      <c r="I797" s="21"/>
      <c r="J797" s="21"/>
    </row>
    <row r="798" spans="3:10" ht="15.75" customHeight="1">
      <c r="C798" s="208"/>
      <c r="E798" s="21"/>
      <c r="F798" s="21"/>
      <c r="G798" s="21"/>
      <c r="H798" s="21"/>
      <c r="I798" s="21"/>
      <c r="J798" s="21"/>
    </row>
    <row r="799" spans="3:10" ht="15.75" customHeight="1">
      <c r="C799" s="208"/>
      <c r="E799" s="21"/>
      <c r="F799" s="21"/>
      <c r="G799" s="21"/>
      <c r="H799" s="21"/>
      <c r="I799" s="21"/>
      <c r="J799" s="21"/>
    </row>
    <row r="800" spans="3:10" ht="15.75" customHeight="1">
      <c r="C800" s="208"/>
      <c r="E800" s="21"/>
      <c r="F800" s="21"/>
      <c r="G800" s="21"/>
      <c r="H800" s="21"/>
      <c r="I800" s="21"/>
      <c r="J800" s="21"/>
    </row>
    <row r="801" spans="3:10" ht="15.75" customHeight="1">
      <c r="C801" s="208"/>
      <c r="E801" s="21"/>
      <c r="F801" s="21"/>
      <c r="G801" s="21"/>
      <c r="H801" s="21"/>
      <c r="I801" s="21"/>
      <c r="J801" s="21"/>
    </row>
    <row r="802" spans="3:10" ht="15.75" customHeight="1">
      <c r="C802" s="208"/>
      <c r="E802" s="21"/>
      <c r="F802" s="21"/>
      <c r="G802" s="21"/>
      <c r="H802" s="21"/>
      <c r="I802" s="21"/>
      <c r="J802" s="21"/>
    </row>
    <row r="803" spans="3:10" ht="15.75" customHeight="1">
      <c r="C803" s="208"/>
      <c r="E803" s="21"/>
      <c r="F803" s="21"/>
      <c r="G803" s="21"/>
      <c r="H803" s="21"/>
      <c r="I803" s="21"/>
      <c r="J803" s="21"/>
    </row>
    <row r="804" spans="3:10" ht="15.75" customHeight="1">
      <c r="C804" s="208"/>
      <c r="E804" s="21"/>
      <c r="F804" s="21"/>
      <c r="G804" s="21"/>
      <c r="H804" s="21"/>
      <c r="I804" s="21"/>
      <c r="J804" s="21"/>
    </row>
    <row r="805" spans="3:10" ht="15.75" customHeight="1">
      <c r="C805" s="208"/>
      <c r="E805" s="21"/>
      <c r="F805" s="21"/>
      <c r="G805" s="21"/>
      <c r="H805" s="21"/>
      <c r="I805" s="21"/>
      <c r="J805" s="21"/>
    </row>
    <row r="806" spans="3:10" ht="15.75" customHeight="1">
      <c r="C806" s="208"/>
      <c r="E806" s="21"/>
      <c r="F806" s="21"/>
      <c r="G806" s="21"/>
      <c r="H806" s="21"/>
      <c r="I806" s="21"/>
      <c r="J806" s="21"/>
    </row>
    <row r="807" spans="3:10" ht="15.75" customHeight="1">
      <c r="C807" s="208"/>
      <c r="E807" s="21"/>
      <c r="F807" s="21"/>
      <c r="G807" s="21"/>
      <c r="H807" s="21"/>
      <c r="I807" s="21"/>
      <c r="J807" s="21"/>
    </row>
    <row r="808" spans="3:10" ht="15.75" customHeight="1">
      <c r="C808" s="208"/>
      <c r="E808" s="21"/>
      <c r="F808" s="21"/>
      <c r="G808" s="21"/>
      <c r="H808" s="21"/>
      <c r="I808" s="21"/>
      <c r="J808" s="21"/>
    </row>
    <row r="809" spans="3:10" ht="15.75" customHeight="1">
      <c r="C809" s="208"/>
      <c r="E809" s="21"/>
      <c r="F809" s="21"/>
      <c r="G809" s="21"/>
      <c r="H809" s="21"/>
      <c r="I809" s="21"/>
      <c r="J809" s="21"/>
    </row>
    <row r="810" spans="3:10" ht="15.75" customHeight="1">
      <c r="C810" s="208"/>
      <c r="E810" s="21"/>
      <c r="F810" s="21"/>
      <c r="G810" s="21"/>
      <c r="H810" s="21"/>
      <c r="I810" s="21"/>
      <c r="J810" s="21"/>
    </row>
    <row r="811" spans="3:10" ht="15.75" customHeight="1">
      <c r="C811" s="208"/>
      <c r="E811" s="21"/>
      <c r="F811" s="21"/>
      <c r="G811" s="21"/>
      <c r="H811" s="21"/>
      <c r="I811" s="21"/>
      <c r="J811" s="21"/>
    </row>
    <row r="812" spans="3:10" ht="15.75" customHeight="1">
      <c r="C812" s="208"/>
      <c r="E812" s="21"/>
      <c r="F812" s="21"/>
      <c r="G812" s="21"/>
      <c r="H812" s="21"/>
      <c r="I812" s="21"/>
      <c r="J812" s="21"/>
    </row>
    <row r="813" spans="3:10" ht="15.75" customHeight="1">
      <c r="C813" s="208"/>
      <c r="E813" s="21"/>
      <c r="F813" s="21"/>
      <c r="G813" s="21"/>
      <c r="H813" s="21"/>
      <c r="I813" s="21"/>
      <c r="J813" s="21"/>
    </row>
    <row r="814" spans="3:10" ht="15.75" customHeight="1">
      <c r="C814" s="208"/>
      <c r="E814" s="21"/>
      <c r="F814" s="21"/>
      <c r="G814" s="21"/>
      <c r="H814" s="21"/>
      <c r="I814" s="21"/>
      <c r="J814" s="21"/>
    </row>
    <row r="815" spans="3:10" ht="15.75" customHeight="1">
      <c r="C815" s="208"/>
      <c r="E815" s="21"/>
      <c r="F815" s="21"/>
      <c r="G815" s="21"/>
      <c r="H815" s="21"/>
      <c r="I815" s="21"/>
      <c r="J815" s="21"/>
    </row>
    <row r="816" spans="3:10" ht="15.75" customHeight="1">
      <c r="C816" s="208"/>
      <c r="E816" s="21"/>
      <c r="F816" s="21"/>
      <c r="G816" s="21"/>
      <c r="H816" s="21"/>
      <c r="I816" s="21"/>
      <c r="J816" s="21"/>
    </row>
    <row r="817" spans="3:10" ht="15.75" customHeight="1">
      <c r="C817" s="208"/>
      <c r="E817" s="21"/>
      <c r="F817" s="21"/>
      <c r="G817" s="21"/>
      <c r="H817" s="21"/>
      <c r="I817" s="21"/>
      <c r="J817" s="21"/>
    </row>
    <row r="818" spans="3:10" ht="15.75" customHeight="1">
      <c r="C818" s="208"/>
      <c r="E818" s="21"/>
      <c r="F818" s="21"/>
      <c r="G818" s="21"/>
      <c r="H818" s="21"/>
      <c r="I818" s="21"/>
      <c r="J818" s="21"/>
    </row>
    <row r="819" spans="3:10" ht="15.75" customHeight="1">
      <c r="C819" s="208"/>
      <c r="E819" s="21"/>
      <c r="F819" s="21"/>
      <c r="G819" s="21"/>
      <c r="H819" s="21"/>
      <c r="I819" s="21"/>
      <c r="J819" s="21"/>
    </row>
    <row r="820" spans="3:10" ht="15.75" customHeight="1">
      <c r="C820" s="208"/>
      <c r="E820" s="21"/>
      <c r="F820" s="21"/>
      <c r="G820" s="21"/>
      <c r="H820" s="21"/>
      <c r="I820" s="21"/>
      <c r="J820" s="21"/>
    </row>
    <row r="821" spans="3:10" ht="15.75" customHeight="1">
      <c r="C821" s="208"/>
      <c r="E821" s="21"/>
      <c r="F821" s="21"/>
      <c r="G821" s="21"/>
      <c r="H821" s="21"/>
      <c r="I821" s="21"/>
      <c r="J821" s="21"/>
    </row>
    <row r="822" spans="3:10" ht="15.75" customHeight="1">
      <c r="C822" s="208"/>
      <c r="E822" s="21"/>
      <c r="F822" s="21"/>
      <c r="G822" s="21"/>
      <c r="H822" s="21"/>
      <c r="I822" s="21"/>
      <c r="J822" s="21"/>
    </row>
    <row r="823" spans="3:10" ht="15.75" customHeight="1">
      <c r="C823" s="208"/>
      <c r="E823" s="21"/>
      <c r="F823" s="21"/>
      <c r="G823" s="21"/>
      <c r="H823" s="21"/>
      <c r="I823" s="21"/>
      <c r="J823" s="21"/>
    </row>
    <row r="824" spans="3:10" ht="15.75" customHeight="1">
      <c r="C824" s="208"/>
      <c r="E824" s="21"/>
      <c r="F824" s="21"/>
      <c r="G824" s="21"/>
      <c r="H824" s="21"/>
      <c r="I824" s="21"/>
      <c r="J824" s="21"/>
    </row>
    <row r="825" spans="3:10" ht="15.75" customHeight="1">
      <c r="C825" s="208"/>
      <c r="E825" s="21"/>
      <c r="F825" s="21"/>
      <c r="G825" s="21"/>
      <c r="H825" s="21"/>
      <c r="I825" s="21"/>
      <c r="J825" s="21"/>
    </row>
    <row r="826" spans="3:10" ht="15.75" customHeight="1">
      <c r="C826" s="208"/>
      <c r="E826" s="21"/>
      <c r="F826" s="21"/>
      <c r="G826" s="21"/>
      <c r="H826" s="21"/>
      <c r="I826" s="21"/>
      <c r="J826" s="21"/>
    </row>
    <row r="827" spans="3:10" ht="15.75" customHeight="1">
      <c r="C827" s="208"/>
      <c r="E827" s="21"/>
      <c r="F827" s="21"/>
      <c r="G827" s="21"/>
      <c r="H827" s="21"/>
      <c r="I827" s="21"/>
      <c r="J827" s="21"/>
    </row>
    <row r="828" spans="3:10" ht="15.75" customHeight="1">
      <c r="C828" s="208"/>
      <c r="E828" s="21"/>
      <c r="F828" s="21"/>
      <c r="G828" s="21"/>
      <c r="H828" s="21"/>
      <c r="I828" s="21"/>
      <c r="J828" s="21"/>
    </row>
    <row r="829" spans="3:10" ht="15.75" customHeight="1">
      <c r="C829" s="208"/>
      <c r="E829" s="21"/>
      <c r="F829" s="21"/>
      <c r="G829" s="21"/>
      <c r="H829" s="21"/>
      <c r="I829" s="21"/>
      <c r="J829" s="21"/>
    </row>
    <row r="830" spans="3:10" ht="15.75" customHeight="1">
      <c r="C830" s="208"/>
      <c r="E830" s="21"/>
      <c r="F830" s="21"/>
      <c r="G830" s="21"/>
      <c r="H830" s="21"/>
      <c r="I830" s="21"/>
      <c r="J830" s="21"/>
    </row>
    <row r="831" spans="3:10" ht="15.75" customHeight="1">
      <c r="C831" s="208"/>
      <c r="E831" s="21"/>
      <c r="F831" s="21"/>
      <c r="G831" s="21"/>
      <c r="H831" s="21"/>
      <c r="I831" s="21"/>
      <c r="J831" s="21"/>
    </row>
    <row r="832" spans="3:10" ht="15.75" customHeight="1">
      <c r="C832" s="208"/>
      <c r="E832" s="21"/>
      <c r="F832" s="21"/>
      <c r="G832" s="21"/>
      <c r="H832" s="21"/>
      <c r="I832" s="21"/>
      <c r="J832" s="21"/>
    </row>
    <row r="833" spans="3:10" ht="15.75" customHeight="1">
      <c r="C833" s="208"/>
      <c r="E833" s="21"/>
      <c r="F833" s="21"/>
      <c r="G833" s="21"/>
      <c r="H833" s="21"/>
      <c r="I833" s="21"/>
      <c r="J833" s="21"/>
    </row>
    <row r="834" spans="3:10" ht="15.75" customHeight="1">
      <c r="C834" s="208"/>
      <c r="E834" s="21"/>
      <c r="F834" s="21"/>
      <c r="G834" s="21"/>
      <c r="H834" s="21"/>
      <c r="I834" s="21"/>
      <c r="J834" s="21"/>
    </row>
    <row r="835" spans="3:10" ht="15.75" customHeight="1">
      <c r="C835" s="208"/>
      <c r="E835" s="21"/>
      <c r="F835" s="21"/>
      <c r="G835" s="21"/>
      <c r="H835" s="21"/>
      <c r="I835" s="21"/>
      <c r="J835" s="21"/>
    </row>
    <row r="836" spans="3:10" ht="15.75" customHeight="1">
      <c r="C836" s="208"/>
      <c r="E836" s="21"/>
      <c r="F836" s="21"/>
      <c r="G836" s="21"/>
      <c r="H836" s="21"/>
      <c r="I836" s="21"/>
      <c r="J836" s="21"/>
    </row>
    <row r="837" spans="3:10" ht="15.75" customHeight="1">
      <c r="C837" s="208"/>
      <c r="E837" s="21"/>
      <c r="F837" s="21"/>
      <c r="G837" s="21"/>
      <c r="H837" s="21"/>
      <c r="I837" s="21"/>
      <c r="J837" s="21"/>
    </row>
    <row r="838" spans="3:10" ht="15.75" customHeight="1">
      <c r="C838" s="208"/>
      <c r="E838" s="21"/>
      <c r="F838" s="21"/>
      <c r="G838" s="21"/>
      <c r="H838" s="21"/>
      <c r="I838" s="21"/>
      <c r="J838" s="21"/>
    </row>
    <row r="839" spans="3:10" ht="15.75" customHeight="1">
      <c r="C839" s="208"/>
      <c r="E839" s="21"/>
      <c r="F839" s="21"/>
      <c r="G839" s="21"/>
      <c r="H839" s="21"/>
      <c r="I839" s="21"/>
      <c r="J839" s="21"/>
    </row>
    <row r="840" spans="3:10" ht="15.75" customHeight="1">
      <c r="C840" s="208"/>
      <c r="E840" s="21"/>
      <c r="F840" s="21"/>
      <c r="G840" s="21"/>
      <c r="H840" s="21"/>
      <c r="I840" s="21"/>
      <c r="J840" s="21"/>
    </row>
    <row r="841" spans="3:10" ht="15.75" customHeight="1">
      <c r="C841" s="208"/>
      <c r="E841" s="21"/>
      <c r="F841" s="21"/>
      <c r="G841" s="21"/>
      <c r="H841" s="21"/>
      <c r="I841" s="21"/>
      <c r="J841" s="21"/>
    </row>
    <row r="842" spans="3:10" ht="15.75" customHeight="1">
      <c r="C842" s="208"/>
      <c r="E842" s="21"/>
      <c r="F842" s="21"/>
      <c r="G842" s="21"/>
      <c r="H842" s="21"/>
      <c r="I842" s="21"/>
      <c r="J842" s="21"/>
    </row>
    <row r="843" spans="3:10" ht="15.75" customHeight="1">
      <c r="C843" s="208"/>
      <c r="E843" s="21"/>
      <c r="F843" s="21"/>
      <c r="G843" s="21"/>
      <c r="H843" s="21"/>
      <c r="I843" s="21"/>
      <c r="J843" s="21"/>
    </row>
    <row r="844" spans="3:10" ht="15.75" customHeight="1">
      <c r="C844" s="208"/>
      <c r="E844" s="21"/>
      <c r="F844" s="21"/>
      <c r="G844" s="21"/>
      <c r="H844" s="21"/>
      <c r="I844" s="21"/>
      <c r="J844" s="21"/>
    </row>
    <row r="845" spans="3:10" ht="15.75" customHeight="1">
      <c r="C845" s="208"/>
      <c r="E845" s="21"/>
      <c r="F845" s="21"/>
      <c r="G845" s="21"/>
      <c r="H845" s="21"/>
      <c r="I845" s="21"/>
      <c r="J845" s="21"/>
    </row>
    <row r="846" spans="3:10" ht="15.75" customHeight="1">
      <c r="C846" s="208"/>
      <c r="E846" s="21"/>
      <c r="F846" s="21"/>
      <c r="G846" s="21"/>
      <c r="H846" s="21"/>
      <c r="I846" s="21"/>
      <c r="J846" s="21"/>
    </row>
    <row r="847" spans="3:10" ht="15.75" customHeight="1">
      <c r="C847" s="208"/>
      <c r="E847" s="21"/>
      <c r="F847" s="21"/>
      <c r="G847" s="21"/>
      <c r="H847" s="21"/>
      <c r="I847" s="21"/>
      <c r="J847" s="21"/>
    </row>
    <row r="848" spans="3:10" ht="15.75" customHeight="1">
      <c r="C848" s="208"/>
      <c r="E848" s="21"/>
      <c r="F848" s="21"/>
      <c r="G848" s="21"/>
      <c r="H848" s="21"/>
      <c r="I848" s="21"/>
      <c r="J848" s="21"/>
    </row>
    <row r="849" spans="3:10" ht="15.75" customHeight="1">
      <c r="C849" s="208"/>
      <c r="E849" s="21"/>
      <c r="F849" s="21"/>
      <c r="G849" s="21"/>
      <c r="H849" s="21"/>
      <c r="I849" s="21"/>
      <c r="J849" s="21"/>
    </row>
    <row r="850" spans="3:10" ht="15.75" customHeight="1">
      <c r="C850" s="208"/>
      <c r="E850" s="21"/>
      <c r="F850" s="21"/>
      <c r="G850" s="21"/>
      <c r="H850" s="21"/>
      <c r="I850" s="21"/>
      <c r="J850" s="21"/>
    </row>
    <row r="851" spans="3:10" ht="15.75" customHeight="1">
      <c r="C851" s="208"/>
      <c r="E851" s="21"/>
      <c r="F851" s="21"/>
      <c r="G851" s="21"/>
      <c r="H851" s="21"/>
      <c r="I851" s="21"/>
      <c r="J851" s="21"/>
    </row>
    <row r="852" spans="3:10" ht="15.75" customHeight="1">
      <c r="C852" s="208"/>
      <c r="E852" s="21"/>
      <c r="F852" s="21"/>
      <c r="G852" s="21"/>
      <c r="H852" s="21"/>
      <c r="I852" s="21"/>
      <c r="J852" s="21"/>
    </row>
    <row r="853" spans="3:10" ht="15.75" customHeight="1">
      <c r="C853" s="208"/>
      <c r="E853" s="21"/>
      <c r="F853" s="21"/>
      <c r="G853" s="21"/>
      <c r="H853" s="21"/>
      <c r="I853" s="21"/>
      <c r="J853" s="21"/>
    </row>
    <row r="854" spans="3:10" ht="15.75" customHeight="1">
      <c r="C854" s="208"/>
      <c r="E854" s="21"/>
      <c r="F854" s="21"/>
      <c r="G854" s="21"/>
      <c r="H854" s="21"/>
      <c r="I854" s="21"/>
      <c r="J854" s="21"/>
    </row>
    <row r="855" spans="3:10" ht="15.75" customHeight="1">
      <c r="C855" s="208"/>
      <c r="E855" s="21"/>
      <c r="F855" s="21"/>
      <c r="G855" s="21"/>
      <c r="H855" s="21"/>
      <c r="I855" s="21"/>
      <c r="J855" s="21"/>
    </row>
    <row r="856" spans="3:10" ht="15.75" customHeight="1">
      <c r="C856" s="208"/>
      <c r="E856" s="21"/>
      <c r="F856" s="21"/>
      <c r="G856" s="21"/>
      <c r="H856" s="21"/>
      <c r="I856" s="21"/>
      <c r="J856" s="21"/>
    </row>
    <row r="857" spans="3:10" ht="15.75" customHeight="1">
      <c r="C857" s="208"/>
      <c r="E857" s="21"/>
      <c r="F857" s="21"/>
      <c r="G857" s="21"/>
      <c r="H857" s="21"/>
      <c r="I857" s="21"/>
      <c r="J857" s="21"/>
    </row>
    <row r="858" spans="3:10" ht="15.75" customHeight="1">
      <c r="C858" s="208"/>
      <c r="E858" s="21"/>
      <c r="F858" s="21"/>
      <c r="G858" s="21"/>
      <c r="H858" s="21"/>
      <c r="I858" s="21"/>
      <c r="J858" s="21"/>
    </row>
    <row r="859" spans="3:10" ht="15.75" customHeight="1">
      <c r="C859" s="208"/>
      <c r="E859" s="21"/>
      <c r="F859" s="21"/>
      <c r="G859" s="21"/>
      <c r="H859" s="21"/>
      <c r="I859" s="21"/>
      <c r="J859" s="21"/>
    </row>
    <row r="860" spans="3:10" ht="15.75" customHeight="1">
      <c r="C860" s="208"/>
      <c r="E860" s="21"/>
      <c r="F860" s="21"/>
      <c r="G860" s="21"/>
      <c r="H860" s="21"/>
      <c r="I860" s="21"/>
      <c r="J860" s="21"/>
    </row>
    <row r="861" spans="3:10" ht="15.75" customHeight="1">
      <c r="C861" s="208"/>
      <c r="E861" s="21"/>
      <c r="F861" s="21"/>
      <c r="G861" s="21"/>
      <c r="H861" s="21"/>
      <c r="I861" s="21"/>
      <c r="J861" s="21"/>
    </row>
    <row r="862" spans="3:10" ht="15.75" customHeight="1">
      <c r="C862" s="208"/>
      <c r="E862" s="21"/>
      <c r="F862" s="21"/>
      <c r="G862" s="21"/>
      <c r="H862" s="21"/>
      <c r="I862" s="21"/>
      <c r="J862" s="21"/>
    </row>
    <row r="863" spans="3:10" ht="15.75" customHeight="1">
      <c r="C863" s="208"/>
      <c r="E863" s="21"/>
      <c r="F863" s="21"/>
      <c r="G863" s="21"/>
      <c r="H863" s="21"/>
      <c r="I863" s="21"/>
      <c r="J863" s="21"/>
    </row>
    <row r="864" spans="3:10" ht="15.75" customHeight="1">
      <c r="C864" s="208"/>
      <c r="E864" s="21"/>
      <c r="F864" s="21"/>
      <c r="G864" s="21"/>
      <c r="H864" s="21"/>
      <c r="I864" s="21"/>
      <c r="J864" s="21"/>
    </row>
    <row r="865" spans="3:10" ht="15.75" customHeight="1">
      <c r="C865" s="208"/>
      <c r="E865" s="21"/>
      <c r="F865" s="21"/>
      <c r="G865" s="21"/>
      <c r="H865" s="21"/>
      <c r="I865" s="21"/>
      <c r="J865" s="21"/>
    </row>
    <row r="866" spans="3:10" ht="15.75" customHeight="1">
      <c r="C866" s="208"/>
      <c r="E866" s="21"/>
      <c r="F866" s="21"/>
      <c r="G866" s="21"/>
      <c r="H866" s="21"/>
      <c r="I866" s="21"/>
      <c r="J866" s="21"/>
    </row>
    <row r="867" spans="3:10" ht="15.75" customHeight="1">
      <c r="C867" s="208"/>
      <c r="E867" s="21"/>
      <c r="F867" s="21"/>
      <c r="G867" s="21"/>
      <c r="H867" s="21"/>
      <c r="I867" s="21"/>
      <c r="J867" s="21"/>
    </row>
    <row r="868" spans="3:10" ht="15.75" customHeight="1">
      <c r="C868" s="208"/>
      <c r="E868" s="21"/>
      <c r="F868" s="21"/>
      <c r="G868" s="21"/>
      <c r="H868" s="21"/>
      <c r="I868" s="21"/>
      <c r="J868" s="21"/>
    </row>
    <row r="869" spans="3:10" ht="15.75" customHeight="1">
      <c r="C869" s="208"/>
      <c r="E869" s="21"/>
      <c r="F869" s="21"/>
      <c r="G869" s="21"/>
      <c r="H869" s="21"/>
      <c r="I869" s="21"/>
      <c r="J869" s="21"/>
    </row>
    <row r="870" spans="3:10" ht="15.75" customHeight="1">
      <c r="C870" s="208"/>
      <c r="E870" s="21"/>
      <c r="F870" s="21"/>
      <c r="G870" s="21"/>
      <c r="H870" s="21"/>
      <c r="I870" s="21"/>
      <c r="J870" s="21"/>
    </row>
    <row r="871" spans="3:10" ht="15.75" customHeight="1">
      <c r="C871" s="208"/>
      <c r="E871" s="21"/>
      <c r="F871" s="21"/>
      <c r="G871" s="21"/>
      <c r="H871" s="21"/>
      <c r="I871" s="21"/>
      <c r="J871" s="21"/>
    </row>
    <row r="872" spans="3:10" ht="15.75" customHeight="1">
      <c r="C872" s="208"/>
      <c r="E872" s="21"/>
      <c r="F872" s="21"/>
      <c r="G872" s="21"/>
      <c r="H872" s="21"/>
      <c r="I872" s="21"/>
      <c r="J872" s="21"/>
    </row>
    <row r="873" spans="3:10" ht="15.75" customHeight="1">
      <c r="C873" s="208"/>
      <c r="E873" s="21"/>
      <c r="F873" s="21"/>
      <c r="G873" s="21"/>
      <c r="H873" s="21"/>
      <c r="I873" s="21"/>
      <c r="J873" s="21"/>
    </row>
    <row r="874" spans="3:10" ht="15.75" customHeight="1">
      <c r="C874" s="208"/>
      <c r="E874" s="21"/>
      <c r="F874" s="21"/>
      <c r="G874" s="21"/>
      <c r="H874" s="21"/>
      <c r="I874" s="21"/>
      <c r="J874" s="21"/>
    </row>
    <row r="875" spans="3:10" ht="15.75" customHeight="1">
      <c r="C875" s="208"/>
      <c r="E875" s="21"/>
      <c r="F875" s="21"/>
      <c r="G875" s="21"/>
      <c r="H875" s="21"/>
      <c r="I875" s="21"/>
      <c r="J875" s="21"/>
    </row>
    <row r="876" spans="3:10" ht="15.75" customHeight="1">
      <c r="C876" s="208"/>
      <c r="E876" s="21"/>
      <c r="F876" s="21"/>
      <c r="G876" s="21"/>
      <c r="H876" s="21"/>
      <c r="I876" s="21"/>
      <c r="J876" s="21"/>
    </row>
    <row r="877" spans="3:10" ht="15.75" customHeight="1">
      <c r="C877" s="208"/>
      <c r="E877" s="21"/>
      <c r="F877" s="21"/>
      <c r="G877" s="21"/>
      <c r="H877" s="21"/>
      <c r="I877" s="21"/>
      <c r="J877" s="21"/>
    </row>
    <row r="878" spans="3:10" ht="15.75" customHeight="1">
      <c r="C878" s="208"/>
      <c r="E878" s="21"/>
      <c r="F878" s="21"/>
      <c r="G878" s="21"/>
      <c r="H878" s="21"/>
      <c r="I878" s="21"/>
      <c r="J878" s="21"/>
    </row>
    <row r="879" spans="3:10" ht="15.75" customHeight="1">
      <c r="C879" s="208"/>
      <c r="E879" s="21"/>
      <c r="F879" s="21"/>
      <c r="G879" s="21"/>
      <c r="H879" s="21"/>
      <c r="I879" s="21"/>
      <c r="J879" s="21"/>
    </row>
    <row r="880" spans="3:10" ht="15.75" customHeight="1">
      <c r="C880" s="208"/>
      <c r="E880" s="21"/>
      <c r="F880" s="21"/>
      <c r="G880" s="21"/>
      <c r="H880" s="21"/>
      <c r="I880" s="21"/>
      <c r="J880" s="21"/>
    </row>
    <row r="881" spans="3:10" ht="15.75" customHeight="1">
      <c r="C881" s="208"/>
      <c r="E881" s="21"/>
      <c r="F881" s="21"/>
      <c r="G881" s="21"/>
      <c r="H881" s="21"/>
      <c r="I881" s="21"/>
      <c r="J881" s="21"/>
    </row>
    <row r="882" spans="3:10" ht="15.75" customHeight="1">
      <c r="C882" s="208"/>
      <c r="E882" s="21"/>
      <c r="F882" s="21"/>
      <c r="G882" s="21"/>
      <c r="H882" s="21"/>
      <c r="I882" s="21"/>
      <c r="J882" s="21"/>
    </row>
    <row r="883" spans="3:10" ht="15.75" customHeight="1">
      <c r="C883" s="208"/>
      <c r="E883" s="21"/>
      <c r="F883" s="21"/>
      <c r="G883" s="21"/>
      <c r="H883" s="21"/>
      <c r="I883" s="21"/>
      <c r="J883" s="21"/>
    </row>
    <row r="884" spans="3:10" ht="15.75" customHeight="1">
      <c r="C884" s="208"/>
      <c r="E884" s="21"/>
      <c r="F884" s="21"/>
      <c r="G884" s="21"/>
      <c r="H884" s="21"/>
      <c r="I884" s="21"/>
      <c r="J884" s="21"/>
    </row>
    <row r="885" spans="3:10" ht="15.75" customHeight="1">
      <c r="C885" s="208"/>
      <c r="E885" s="21"/>
      <c r="F885" s="21"/>
      <c r="G885" s="21"/>
      <c r="H885" s="21"/>
      <c r="I885" s="21"/>
      <c r="J885" s="21"/>
    </row>
    <row r="886" spans="3:10" ht="15.75" customHeight="1">
      <c r="C886" s="208"/>
      <c r="E886" s="21"/>
      <c r="F886" s="21"/>
      <c r="G886" s="21"/>
      <c r="H886" s="21"/>
      <c r="I886" s="21"/>
      <c r="J886" s="21"/>
    </row>
    <row r="887" spans="3:10" ht="15.75" customHeight="1">
      <c r="C887" s="208"/>
      <c r="E887" s="21"/>
      <c r="F887" s="21"/>
      <c r="G887" s="21"/>
      <c r="H887" s="21"/>
      <c r="I887" s="21"/>
      <c r="J887" s="21"/>
    </row>
    <row r="888" spans="3:10" ht="15.75" customHeight="1">
      <c r="C888" s="208"/>
      <c r="E888" s="21"/>
      <c r="F888" s="21"/>
      <c r="G888" s="21"/>
      <c r="H888" s="21"/>
      <c r="I888" s="21"/>
      <c r="J888" s="21"/>
    </row>
    <row r="889" spans="3:10" ht="15.75" customHeight="1">
      <c r="C889" s="208"/>
      <c r="E889" s="21"/>
      <c r="F889" s="21"/>
      <c r="G889" s="21"/>
      <c r="H889" s="21"/>
      <c r="I889" s="21"/>
      <c r="J889" s="21"/>
    </row>
    <row r="890" spans="3:10" ht="15.75" customHeight="1">
      <c r="C890" s="208"/>
      <c r="E890" s="21"/>
      <c r="F890" s="21"/>
      <c r="G890" s="21"/>
      <c r="H890" s="21"/>
      <c r="I890" s="21"/>
      <c r="J890" s="21"/>
    </row>
    <row r="891" spans="3:10" ht="15.75" customHeight="1">
      <c r="C891" s="208"/>
      <c r="E891" s="21"/>
      <c r="F891" s="21"/>
      <c r="G891" s="21"/>
      <c r="H891" s="21"/>
      <c r="I891" s="21"/>
      <c r="J891" s="21"/>
    </row>
    <row r="892" spans="3:10" ht="15.75" customHeight="1">
      <c r="C892" s="208"/>
      <c r="E892" s="21"/>
      <c r="F892" s="21"/>
      <c r="G892" s="21"/>
      <c r="H892" s="21"/>
      <c r="I892" s="21"/>
      <c r="J892" s="21"/>
    </row>
    <row r="893" spans="3:10" ht="15.75" customHeight="1">
      <c r="C893" s="208"/>
      <c r="E893" s="21"/>
      <c r="F893" s="21"/>
      <c r="G893" s="21"/>
      <c r="H893" s="21"/>
      <c r="I893" s="21"/>
      <c r="J893" s="21"/>
    </row>
    <row r="894" spans="3:10" ht="15.75" customHeight="1">
      <c r="C894" s="208"/>
      <c r="E894" s="21"/>
      <c r="F894" s="21"/>
      <c r="G894" s="21"/>
      <c r="H894" s="21"/>
      <c r="I894" s="21"/>
      <c r="J894" s="21"/>
    </row>
    <row r="895" spans="3:10" ht="15.75" customHeight="1">
      <c r="C895" s="208"/>
      <c r="E895" s="21"/>
      <c r="F895" s="21"/>
      <c r="G895" s="21"/>
      <c r="H895" s="21"/>
      <c r="I895" s="21"/>
      <c r="J895" s="21"/>
    </row>
    <row r="896" spans="3:10" ht="15.75" customHeight="1">
      <c r="C896" s="208"/>
      <c r="E896" s="21"/>
      <c r="F896" s="21"/>
      <c r="G896" s="21"/>
      <c r="H896" s="21"/>
      <c r="I896" s="21"/>
      <c r="J896" s="21"/>
    </row>
    <row r="897" spans="3:10" ht="15.75" customHeight="1">
      <c r="C897" s="208"/>
      <c r="E897" s="21"/>
      <c r="F897" s="21"/>
      <c r="G897" s="21"/>
      <c r="H897" s="21"/>
      <c r="I897" s="21"/>
      <c r="J897" s="21"/>
    </row>
    <row r="898" spans="3:10" ht="15.75" customHeight="1">
      <c r="C898" s="208"/>
      <c r="E898" s="21"/>
      <c r="F898" s="21"/>
      <c r="G898" s="21"/>
      <c r="H898" s="21"/>
      <c r="I898" s="21"/>
      <c r="J898" s="21"/>
    </row>
    <row r="899" spans="3:10" ht="15.75" customHeight="1">
      <c r="C899" s="208"/>
      <c r="E899" s="21"/>
      <c r="F899" s="21"/>
      <c r="G899" s="21"/>
      <c r="H899" s="21"/>
      <c r="I899" s="21"/>
      <c r="J899" s="21"/>
    </row>
    <row r="900" spans="3:10" ht="15.75" customHeight="1">
      <c r="C900" s="208"/>
      <c r="E900" s="21"/>
      <c r="F900" s="21"/>
      <c r="G900" s="21"/>
      <c r="H900" s="21"/>
      <c r="I900" s="21"/>
      <c r="J900" s="21"/>
    </row>
    <row r="901" spans="3:10" ht="15.75" customHeight="1">
      <c r="C901" s="208"/>
      <c r="E901" s="21"/>
      <c r="F901" s="21"/>
      <c r="G901" s="21"/>
      <c r="H901" s="21"/>
      <c r="I901" s="21"/>
      <c r="J901" s="21"/>
    </row>
    <row r="902" spans="3:10" ht="15.75" customHeight="1">
      <c r="C902" s="208"/>
      <c r="E902" s="21"/>
      <c r="F902" s="21"/>
      <c r="G902" s="21"/>
      <c r="H902" s="21"/>
      <c r="I902" s="21"/>
      <c r="J902" s="21"/>
    </row>
    <row r="903" spans="3:10" ht="15.75" customHeight="1">
      <c r="C903" s="208"/>
      <c r="E903" s="21"/>
      <c r="F903" s="21"/>
      <c r="G903" s="21"/>
      <c r="H903" s="21"/>
      <c r="I903" s="21"/>
      <c r="J903" s="21"/>
    </row>
    <row r="904" spans="3:10" ht="15.75" customHeight="1">
      <c r="C904" s="208"/>
      <c r="E904" s="21"/>
      <c r="F904" s="21"/>
      <c r="G904" s="21"/>
      <c r="H904" s="21"/>
      <c r="I904" s="21"/>
      <c r="J904" s="21"/>
    </row>
    <row r="905" spans="3:10" ht="15.75" customHeight="1">
      <c r="C905" s="208"/>
      <c r="E905" s="21"/>
      <c r="F905" s="21"/>
      <c r="G905" s="21"/>
      <c r="H905" s="21"/>
      <c r="I905" s="21"/>
      <c r="J905" s="21"/>
    </row>
    <row r="906" spans="3:10" ht="15.75" customHeight="1">
      <c r="C906" s="208"/>
      <c r="E906" s="21"/>
      <c r="F906" s="21"/>
      <c r="G906" s="21"/>
      <c r="H906" s="21"/>
      <c r="I906" s="21"/>
      <c r="J906" s="21"/>
    </row>
    <row r="907" spans="3:10" ht="15.75" customHeight="1">
      <c r="C907" s="208"/>
      <c r="E907" s="21"/>
      <c r="F907" s="21"/>
      <c r="G907" s="21"/>
      <c r="H907" s="21"/>
      <c r="I907" s="21"/>
      <c r="J907" s="21"/>
    </row>
    <row r="908" spans="3:10" ht="15.75" customHeight="1">
      <c r="C908" s="208"/>
      <c r="E908" s="21"/>
      <c r="F908" s="21"/>
      <c r="G908" s="21"/>
      <c r="H908" s="21"/>
      <c r="I908" s="21"/>
      <c r="J908" s="21"/>
    </row>
    <row r="909" spans="3:10" ht="15.75" customHeight="1">
      <c r="C909" s="208"/>
      <c r="E909" s="21"/>
      <c r="F909" s="21"/>
      <c r="G909" s="21"/>
      <c r="H909" s="21"/>
      <c r="I909" s="21"/>
      <c r="J909" s="21"/>
    </row>
    <row r="910" spans="3:10" ht="15.75" customHeight="1">
      <c r="C910" s="208"/>
      <c r="E910" s="21"/>
      <c r="F910" s="21"/>
      <c r="G910" s="21"/>
      <c r="H910" s="21"/>
      <c r="I910" s="21"/>
      <c r="J910" s="21"/>
    </row>
    <row r="911" spans="3:10" ht="15.75" customHeight="1">
      <c r="C911" s="208"/>
      <c r="E911" s="21"/>
      <c r="F911" s="21"/>
      <c r="G911" s="21"/>
      <c r="H911" s="21"/>
      <c r="I911" s="21"/>
      <c r="J911" s="21"/>
    </row>
    <row r="912" spans="3:10" ht="15.75" customHeight="1">
      <c r="C912" s="208"/>
      <c r="E912" s="21"/>
      <c r="F912" s="21"/>
      <c r="G912" s="21"/>
      <c r="H912" s="21"/>
      <c r="I912" s="21"/>
      <c r="J912" s="21"/>
    </row>
    <row r="913" spans="3:10" ht="15.75" customHeight="1">
      <c r="C913" s="208"/>
      <c r="E913" s="21"/>
      <c r="F913" s="21"/>
      <c r="G913" s="21"/>
      <c r="H913" s="21"/>
      <c r="I913" s="21"/>
      <c r="J913" s="21"/>
    </row>
    <row r="914" spans="3:10" ht="15.75" customHeight="1">
      <c r="C914" s="208"/>
      <c r="E914" s="21"/>
      <c r="F914" s="21"/>
      <c r="G914" s="21"/>
      <c r="H914" s="21"/>
      <c r="I914" s="21"/>
      <c r="J914" s="21"/>
    </row>
    <row r="915" spans="3:10" ht="15.75" customHeight="1">
      <c r="C915" s="208"/>
      <c r="E915" s="21"/>
      <c r="F915" s="21"/>
      <c r="G915" s="21"/>
      <c r="H915" s="21"/>
      <c r="I915" s="21"/>
      <c r="J915" s="21"/>
    </row>
    <row r="916" spans="3:10" ht="15.75" customHeight="1">
      <c r="C916" s="208"/>
      <c r="E916" s="21"/>
      <c r="F916" s="21"/>
      <c r="G916" s="21"/>
      <c r="H916" s="21"/>
      <c r="I916" s="21"/>
      <c r="J916" s="21"/>
    </row>
    <row r="917" spans="3:10" ht="15.75" customHeight="1">
      <c r="C917" s="208"/>
      <c r="E917" s="21"/>
      <c r="F917" s="21"/>
      <c r="G917" s="21"/>
      <c r="H917" s="21"/>
      <c r="I917" s="21"/>
      <c r="J917" s="21"/>
    </row>
    <row r="918" spans="3:10" ht="15.75" customHeight="1">
      <c r="C918" s="208"/>
      <c r="E918" s="21"/>
      <c r="F918" s="21"/>
      <c r="G918" s="21"/>
      <c r="H918" s="21"/>
      <c r="I918" s="21"/>
      <c r="J918" s="21"/>
    </row>
    <row r="919" spans="3:10" ht="15.75" customHeight="1">
      <c r="C919" s="208"/>
      <c r="E919" s="21"/>
      <c r="F919" s="21"/>
      <c r="G919" s="21"/>
      <c r="H919" s="21"/>
      <c r="I919" s="21"/>
      <c r="J919" s="21"/>
    </row>
    <row r="920" spans="3:10" ht="15.75" customHeight="1">
      <c r="C920" s="208"/>
      <c r="E920" s="21"/>
      <c r="F920" s="21"/>
      <c r="G920" s="21"/>
      <c r="H920" s="21"/>
      <c r="I920" s="21"/>
      <c r="J920" s="21"/>
    </row>
    <row r="921" spans="3:10" ht="15.75" customHeight="1">
      <c r="C921" s="208"/>
      <c r="E921" s="21"/>
      <c r="F921" s="21"/>
      <c r="G921" s="21"/>
      <c r="H921" s="21"/>
      <c r="I921" s="21"/>
      <c r="J921" s="21"/>
    </row>
    <row r="922" spans="3:10" ht="15.75" customHeight="1">
      <c r="C922" s="208"/>
      <c r="E922" s="21"/>
      <c r="F922" s="21"/>
      <c r="G922" s="21"/>
      <c r="H922" s="21"/>
      <c r="I922" s="21"/>
      <c r="J922" s="21"/>
    </row>
    <row r="923" spans="3:10" ht="15.75" customHeight="1">
      <c r="C923" s="208"/>
      <c r="E923" s="21"/>
      <c r="F923" s="21"/>
      <c r="G923" s="21"/>
      <c r="H923" s="21"/>
      <c r="I923" s="21"/>
      <c r="J923" s="21"/>
    </row>
    <row r="924" spans="3:10" ht="15.75" customHeight="1">
      <c r="C924" s="208"/>
      <c r="E924" s="21"/>
      <c r="F924" s="21"/>
      <c r="G924" s="21"/>
      <c r="H924" s="21"/>
      <c r="I924" s="21"/>
      <c r="J924" s="21"/>
    </row>
    <row r="925" spans="3:10" ht="15.75" customHeight="1">
      <c r="C925" s="208"/>
      <c r="E925" s="21"/>
      <c r="F925" s="21"/>
      <c r="G925" s="21"/>
      <c r="H925" s="21"/>
      <c r="I925" s="21"/>
      <c r="J925" s="21"/>
    </row>
    <row r="926" spans="3:10" ht="15.75" customHeight="1">
      <c r="C926" s="208"/>
      <c r="E926" s="21"/>
      <c r="F926" s="21"/>
      <c r="G926" s="21"/>
      <c r="H926" s="21"/>
      <c r="I926" s="21"/>
      <c r="J926" s="21"/>
    </row>
    <row r="927" spans="3:10" ht="15.75" customHeight="1">
      <c r="C927" s="208"/>
      <c r="E927" s="21"/>
      <c r="F927" s="21"/>
      <c r="G927" s="21"/>
      <c r="H927" s="21"/>
      <c r="I927" s="21"/>
      <c r="J927" s="21"/>
    </row>
    <row r="928" spans="3:10" ht="15.75" customHeight="1">
      <c r="C928" s="208"/>
      <c r="E928" s="21"/>
      <c r="F928" s="21"/>
      <c r="G928" s="21"/>
      <c r="H928" s="21"/>
      <c r="I928" s="21"/>
      <c r="J928" s="21"/>
    </row>
    <row r="929" spans="3:10" ht="15.75" customHeight="1">
      <c r="C929" s="208"/>
      <c r="E929" s="21"/>
      <c r="F929" s="21"/>
      <c r="G929" s="21"/>
      <c r="H929" s="21"/>
      <c r="I929" s="21"/>
      <c r="J929" s="21"/>
    </row>
    <row r="930" spans="3:10" ht="15.75" customHeight="1">
      <c r="C930" s="208"/>
      <c r="E930" s="21"/>
      <c r="F930" s="21"/>
      <c r="G930" s="21"/>
      <c r="H930" s="21"/>
      <c r="I930" s="21"/>
      <c r="J930" s="21"/>
    </row>
    <row r="931" spans="3:10" ht="15.75" customHeight="1">
      <c r="C931" s="208"/>
      <c r="E931" s="21"/>
      <c r="F931" s="21"/>
      <c r="G931" s="21"/>
      <c r="H931" s="21"/>
      <c r="I931" s="21"/>
      <c r="J931" s="21"/>
    </row>
    <row r="932" spans="3:10" ht="15.75" customHeight="1">
      <c r="C932" s="208"/>
      <c r="E932" s="21"/>
      <c r="F932" s="21"/>
      <c r="G932" s="21"/>
      <c r="H932" s="21"/>
      <c r="I932" s="21"/>
      <c r="J932" s="21"/>
    </row>
    <row r="933" spans="3:10" ht="15.75" customHeight="1">
      <c r="C933" s="208"/>
      <c r="E933" s="21"/>
      <c r="F933" s="21"/>
      <c r="G933" s="21"/>
      <c r="H933" s="21"/>
      <c r="I933" s="21"/>
      <c r="J933" s="21"/>
    </row>
    <row r="934" spans="3:10" ht="15.75" customHeight="1">
      <c r="C934" s="208"/>
      <c r="E934" s="21"/>
      <c r="F934" s="21"/>
      <c r="G934" s="21"/>
      <c r="H934" s="21"/>
      <c r="I934" s="21"/>
      <c r="J934" s="21"/>
    </row>
    <row r="935" spans="3:10" ht="15.75" customHeight="1">
      <c r="C935" s="208"/>
      <c r="E935" s="21"/>
      <c r="F935" s="21"/>
      <c r="G935" s="21"/>
      <c r="H935" s="21"/>
      <c r="I935" s="21"/>
      <c r="J935" s="21"/>
    </row>
    <row r="936" spans="3:10" ht="15.75" customHeight="1">
      <c r="C936" s="208"/>
      <c r="E936" s="21"/>
      <c r="F936" s="21"/>
      <c r="G936" s="21"/>
      <c r="H936" s="21"/>
      <c r="I936" s="21"/>
      <c r="J936" s="21"/>
    </row>
    <row r="937" spans="3:10" ht="15.75" customHeight="1">
      <c r="C937" s="208"/>
      <c r="E937" s="21"/>
      <c r="F937" s="21"/>
      <c r="G937" s="21"/>
      <c r="H937" s="21"/>
      <c r="I937" s="21"/>
      <c r="J937" s="21"/>
    </row>
    <row r="938" spans="3:10" ht="15.75" customHeight="1">
      <c r="C938" s="208"/>
      <c r="E938" s="21"/>
      <c r="F938" s="21"/>
      <c r="G938" s="21"/>
      <c r="H938" s="21"/>
      <c r="I938" s="21"/>
      <c r="J938" s="21"/>
    </row>
    <row r="939" spans="3:10" ht="15.75" customHeight="1">
      <c r="C939" s="208"/>
      <c r="E939" s="21"/>
      <c r="F939" s="21"/>
      <c r="G939" s="21"/>
      <c r="H939" s="21"/>
      <c r="I939" s="21"/>
      <c r="J939" s="21"/>
    </row>
    <row r="940" spans="3:10" ht="15.75" customHeight="1">
      <c r="C940" s="208"/>
      <c r="E940" s="21"/>
      <c r="F940" s="21"/>
      <c r="G940" s="21"/>
      <c r="H940" s="21"/>
      <c r="I940" s="21"/>
      <c r="J940" s="21"/>
    </row>
    <row r="941" spans="3:10" ht="15.75" customHeight="1">
      <c r="C941" s="208"/>
      <c r="E941" s="21"/>
      <c r="F941" s="21"/>
      <c r="G941" s="21"/>
      <c r="H941" s="21"/>
      <c r="I941" s="21"/>
      <c r="J941" s="21"/>
    </row>
    <row r="942" spans="3:10" ht="15.75" customHeight="1">
      <c r="C942" s="208"/>
      <c r="E942" s="21"/>
      <c r="F942" s="21"/>
      <c r="G942" s="21"/>
      <c r="H942" s="21"/>
      <c r="I942" s="21"/>
      <c r="J942" s="21"/>
    </row>
    <row r="943" spans="3:10" ht="15.75" customHeight="1">
      <c r="C943" s="208"/>
      <c r="E943" s="21"/>
      <c r="F943" s="21"/>
      <c r="G943" s="21"/>
      <c r="H943" s="21"/>
      <c r="I943" s="21"/>
      <c r="J943" s="21"/>
    </row>
    <row r="944" spans="3:10" ht="15.75" customHeight="1">
      <c r="C944" s="208"/>
      <c r="E944" s="21"/>
      <c r="F944" s="21"/>
      <c r="G944" s="21"/>
      <c r="H944" s="21"/>
      <c r="I944" s="21"/>
      <c r="J944" s="21"/>
    </row>
    <row r="945" spans="3:10" ht="15.75" customHeight="1">
      <c r="C945" s="208"/>
      <c r="E945" s="21"/>
      <c r="F945" s="21"/>
      <c r="G945" s="21"/>
      <c r="H945" s="21"/>
      <c r="I945" s="21"/>
      <c r="J945" s="21"/>
    </row>
    <row r="946" spans="3:10" ht="15.75" customHeight="1">
      <c r="C946" s="208"/>
      <c r="E946" s="21"/>
      <c r="F946" s="21"/>
      <c r="G946" s="21"/>
      <c r="H946" s="21"/>
      <c r="I946" s="21"/>
      <c r="J946" s="21"/>
    </row>
    <row r="947" spans="3:10" ht="15.75" customHeight="1">
      <c r="C947" s="208"/>
      <c r="E947" s="21"/>
      <c r="F947" s="21"/>
      <c r="G947" s="21"/>
      <c r="H947" s="21"/>
      <c r="I947" s="21"/>
      <c r="J947" s="21"/>
    </row>
    <row r="948" spans="3:10" ht="15.75" customHeight="1">
      <c r="C948" s="208"/>
      <c r="E948" s="21"/>
      <c r="F948" s="21"/>
      <c r="G948" s="21"/>
      <c r="H948" s="21"/>
      <c r="I948" s="21"/>
      <c r="J948" s="21"/>
    </row>
    <row r="949" spans="3:10" ht="15.75" customHeight="1">
      <c r="C949" s="208"/>
      <c r="E949" s="21"/>
      <c r="F949" s="21"/>
      <c r="G949" s="21"/>
      <c r="H949" s="21"/>
      <c r="I949" s="21"/>
      <c r="J949" s="21"/>
    </row>
    <row r="950" spans="3:10" ht="15.75" customHeight="1">
      <c r="C950" s="208"/>
      <c r="E950" s="21"/>
      <c r="F950" s="21"/>
      <c r="G950" s="21"/>
      <c r="H950" s="21"/>
      <c r="I950" s="21"/>
      <c r="J950" s="21"/>
    </row>
    <row r="951" spans="3:10" ht="15.75" customHeight="1">
      <c r="C951" s="208"/>
      <c r="E951" s="21"/>
      <c r="F951" s="21"/>
      <c r="G951" s="21"/>
      <c r="H951" s="21"/>
      <c r="I951" s="21"/>
      <c r="J951" s="21"/>
    </row>
    <row r="952" spans="3:10" ht="15.75" customHeight="1">
      <c r="C952" s="208"/>
      <c r="E952" s="21"/>
      <c r="F952" s="21"/>
      <c r="G952" s="21"/>
      <c r="H952" s="21"/>
      <c r="I952" s="21"/>
      <c r="J952" s="21"/>
    </row>
    <row r="953" spans="3:10" ht="15.75" customHeight="1">
      <c r="C953" s="208"/>
      <c r="E953" s="21"/>
      <c r="F953" s="21"/>
      <c r="G953" s="21"/>
      <c r="H953" s="21"/>
      <c r="I953" s="21"/>
      <c r="J953" s="21"/>
    </row>
    <row r="954" spans="3:10" ht="15.75" customHeight="1">
      <c r="C954" s="208"/>
      <c r="E954" s="21"/>
      <c r="F954" s="21"/>
      <c r="G954" s="21"/>
      <c r="H954" s="21"/>
      <c r="I954" s="21"/>
      <c r="J954" s="21"/>
    </row>
    <row r="955" spans="3:10" ht="15.75" customHeight="1">
      <c r="C955" s="208"/>
      <c r="E955" s="21"/>
      <c r="F955" s="21"/>
      <c r="G955" s="21"/>
      <c r="H955" s="21"/>
      <c r="I955" s="21"/>
      <c r="J955" s="21"/>
    </row>
    <row r="956" spans="3:10" ht="15.75" customHeight="1">
      <c r="C956" s="208"/>
      <c r="E956" s="21"/>
      <c r="F956" s="21"/>
      <c r="G956" s="21"/>
      <c r="H956" s="21"/>
      <c r="I956" s="21"/>
      <c r="J956" s="21"/>
    </row>
    <row r="957" spans="3:10" ht="15.75" customHeight="1">
      <c r="C957" s="208"/>
      <c r="E957" s="21"/>
      <c r="F957" s="21"/>
      <c r="G957" s="21"/>
      <c r="H957" s="21"/>
      <c r="I957" s="21"/>
      <c r="J957" s="21"/>
    </row>
    <row r="958" spans="3:10" ht="15.75" customHeight="1">
      <c r="C958" s="208"/>
      <c r="E958" s="21"/>
      <c r="F958" s="21"/>
      <c r="G958" s="21"/>
      <c r="H958" s="21"/>
      <c r="I958" s="21"/>
      <c r="J958" s="21"/>
    </row>
    <row r="959" spans="3:10" ht="15.75" customHeight="1">
      <c r="C959" s="208"/>
      <c r="E959" s="21"/>
      <c r="F959" s="21"/>
      <c r="G959" s="21"/>
      <c r="H959" s="21"/>
      <c r="I959" s="21"/>
      <c r="J959" s="21"/>
    </row>
    <row r="960" spans="3:10" ht="15.75" customHeight="1">
      <c r="C960" s="208"/>
      <c r="E960" s="21"/>
      <c r="F960" s="21"/>
      <c r="G960" s="21"/>
      <c r="H960" s="21"/>
      <c r="I960" s="21"/>
      <c r="J960" s="21"/>
    </row>
    <row r="961" spans="3:10" ht="15.75" customHeight="1">
      <c r="C961" s="208"/>
      <c r="E961" s="21"/>
      <c r="F961" s="21"/>
      <c r="G961" s="21"/>
      <c r="H961" s="21"/>
      <c r="I961" s="21"/>
      <c r="J961" s="21"/>
    </row>
    <row r="962" spans="3:10" ht="15.75" customHeight="1">
      <c r="C962" s="208"/>
      <c r="E962" s="21"/>
      <c r="F962" s="21"/>
      <c r="G962" s="21"/>
      <c r="H962" s="21"/>
      <c r="I962" s="21"/>
      <c r="J962" s="21"/>
    </row>
    <row r="963" spans="3:10" ht="15.75" customHeight="1">
      <c r="C963" s="208"/>
      <c r="E963" s="21"/>
      <c r="F963" s="21"/>
      <c r="G963" s="21"/>
      <c r="H963" s="21"/>
      <c r="I963" s="21"/>
      <c r="J963" s="21"/>
    </row>
    <row r="964" spans="3:10" ht="15.75" customHeight="1">
      <c r="C964" s="208"/>
      <c r="E964" s="21"/>
      <c r="F964" s="21"/>
      <c r="G964" s="21"/>
      <c r="H964" s="21"/>
      <c r="I964" s="21"/>
      <c r="J964" s="21"/>
    </row>
    <row r="965" spans="3:10" ht="15.75" customHeight="1">
      <c r="C965" s="208"/>
      <c r="E965" s="21"/>
      <c r="F965" s="21"/>
      <c r="G965" s="21"/>
      <c r="H965" s="21"/>
      <c r="I965" s="21"/>
      <c r="J965" s="21"/>
    </row>
    <row r="966" spans="3:10" ht="15.75" customHeight="1">
      <c r="C966" s="208"/>
      <c r="E966" s="21"/>
      <c r="F966" s="21"/>
      <c r="G966" s="21"/>
      <c r="H966" s="21"/>
      <c r="I966" s="21"/>
      <c r="J966" s="21"/>
    </row>
    <row r="967" spans="3:10" ht="15.75" customHeight="1">
      <c r="C967" s="208"/>
      <c r="E967" s="21"/>
      <c r="F967" s="21"/>
      <c r="G967" s="21"/>
      <c r="H967" s="21"/>
      <c r="I967" s="21"/>
      <c r="J967" s="21"/>
    </row>
    <row r="968" spans="3:10" ht="15.75" customHeight="1">
      <c r="C968" s="208"/>
      <c r="E968" s="21"/>
      <c r="F968" s="21"/>
      <c r="G968" s="21"/>
      <c r="H968" s="21"/>
      <c r="I968" s="21"/>
      <c r="J968" s="21"/>
    </row>
    <row r="969" spans="3:10" ht="15.75" customHeight="1">
      <c r="C969" s="208"/>
      <c r="E969" s="21"/>
      <c r="F969" s="21"/>
      <c r="G969" s="21"/>
      <c r="H969" s="21"/>
      <c r="I969" s="21"/>
      <c r="J969" s="21"/>
    </row>
    <row r="970" spans="3:10" ht="15.75" customHeight="1">
      <c r="C970" s="208"/>
      <c r="E970" s="21"/>
      <c r="F970" s="21"/>
      <c r="G970" s="21"/>
      <c r="H970" s="21"/>
      <c r="I970" s="21"/>
      <c r="J970" s="21"/>
    </row>
    <row r="971" spans="3:10" ht="15.75" customHeight="1">
      <c r="C971" s="208"/>
      <c r="E971" s="21"/>
      <c r="F971" s="21"/>
      <c r="G971" s="21"/>
      <c r="H971" s="21"/>
      <c r="I971" s="21"/>
      <c r="J971" s="21"/>
    </row>
    <row r="972" spans="3:10" ht="15.75" customHeight="1">
      <c r="C972" s="208"/>
      <c r="E972" s="21"/>
      <c r="F972" s="21"/>
      <c r="G972" s="21"/>
      <c r="H972" s="21"/>
      <c r="I972" s="21"/>
      <c r="J972" s="21"/>
    </row>
    <row r="973" spans="3:10" ht="15.75" customHeight="1">
      <c r="C973" s="208"/>
      <c r="E973" s="21"/>
      <c r="F973" s="21"/>
      <c r="G973" s="21"/>
      <c r="H973" s="21"/>
      <c r="I973" s="21"/>
      <c r="J973" s="21"/>
    </row>
    <row r="974" spans="3:10" ht="15.75" customHeight="1">
      <c r="C974" s="208"/>
      <c r="E974" s="21"/>
      <c r="F974" s="21"/>
      <c r="G974" s="21"/>
      <c r="H974" s="21"/>
      <c r="I974" s="21"/>
      <c r="J974" s="21"/>
    </row>
    <row r="975" spans="3:10" ht="15.75" customHeight="1">
      <c r="C975" s="208"/>
      <c r="E975" s="21"/>
      <c r="F975" s="21"/>
      <c r="G975" s="21"/>
      <c r="H975" s="21"/>
      <c r="I975" s="21"/>
      <c r="J975" s="21"/>
    </row>
    <row r="976" spans="3:10" ht="15.75" customHeight="1">
      <c r="C976" s="208"/>
      <c r="E976" s="21"/>
      <c r="F976" s="21"/>
      <c r="G976" s="21"/>
      <c r="H976" s="21"/>
      <c r="I976" s="21"/>
      <c r="J976" s="21"/>
    </row>
    <row r="977" spans="3:10" ht="15.75" customHeight="1">
      <c r="C977" s="208"/>
      <c r="E977" s="21"/>
      <c r="F977" s="21"/>
      <c r="G977" s="21"/>
      <c r="H977" s="21"/>
      <c r="I977" s="21"/>
      <c r="J977" s="21"/>
    </row>
    <row r="978" spans="3:10" ht="15.75" customHeight="1">
      <c r="C978" s="208"/>
      <c r="E978" s="21"/>
      <c r="F978" s="21"/>
      <c r="G978" s="21"/>
      <c r="H978" s="21"/>
      <c r="I978" s="21"/>
      <c r="J978" s="21"/>
    </row>
    <row r="979" spans="3:10" ht="15.75" customHeight="1">
      <c r="C979" s="208"/>
      <c r="E979" s="21"/>
      <c r="F979" s="21"/>
      <c r="G979" s="21"/>
      <c r="H979" s="21"/>
      <c r="I979" s="21"/>
      <c r="J979" s="21"/>
    </row>
    <row r="980" spans="3:10" ht="15.75" customHeight="1">
      <c r="C980" s="208"/>
      <c r="E980" s="21"/>
      <c r="F980" s="21"/>
      <c r="G980" s="21"/>
      <c r="H980" s="21"/>
      <c r="I980" s="21"/>
      <c r="J980" s="21"/>
    </row>
    <row r="981" spans="3:10" ht="15.75" customHeight="1">
      <c r="C981" s="208"/>
      <c r="E981" s="21"/>
      <c r="F981" s="21"/>
      <c r="G981" s="21"/>
      <c r="H981" s="21"/>
      <c r="I981" s="21"/>
      <c r="J981" s="21"/>
    </row>
    <row r="982" spans="3:10" ht="15.75" customHeight="1">
      <c r="C982" s="208"/>
      <c r="E982" s="21"/>
      <c r="F982" s="21"/>
      <c r="G982" s="21"/>
      <c r="H982" s="21"/>
      <c r="I982" s="21"/>
      <c r="J982" s="21"/>
    </row>
    <row r="983" spans="3:10" ht="15.75" customHeight="1">
      <c r="C983" s="208"/>
      <c r="E983" s="21"/>
      <c r="F983" s="21"/>
      <c r="G983" s="21"/>
      <c r="H983" s="21"/>
      <c r="I983" s="21"/>
      <c r="J983" s="21"/>
    </row>
    <row r="984" spans="3:10" ht="15.75" customHeight="1">
      <c r="C984" s="208"/>
      <c r="E984" s="21"/>
      <c r="F984" s="21"/>
      <c r="G984" s="21"/>
      <c r="H984" s="21"/>
      <c r="I984" s="21"/>
      <c r="J984" s="21"/>
    </row>
    <row r="985" spans="3:10" ht="15.75" customHeight="1">
      <c r="C985" s="208"/>
      <c r="E985" s="21"/>
      <c r="F985" s="21"/>
      <c r="G985" s="21"/>
      <c r="H985" s="21"/>
      <c r="I985" s="21"/>
      <c r="J985" s="21"/>
    </row>
    <row r="986" spans="3:10" ht="15.75" customHeight="1">
      <c r="C986" s="208"/>
      <c r="E986" s="21"/>
      <c r="F986" s="21"/>
      <c r="G986" s="21"/>
      <c r="H986" s="21"/>
      <c r="I986" s="21"/>
      <c r="J986" s="21"/>
    </row>
    <row r="987" spans="3:10" ht="15.75" customHeight="1">
      <c r="C987" s="208"/>
      <c r="E987" s="21"/>
      <c r="F987" s="21"/>
      <c r="G987" s="21"/>
      <c r="H987" s="21"/>
      <c r="I987" s="21"/>
      <c r="J987" s="21"/>
    </row>
    <row r="988" spans="3:10" ht="15.75" customHeight="1">
      <c r="C988" s="208"/>
      <c r="E988" s="21"/>
      <c r="F988" s="21"/>
      <c r="G988" s="21"/>
      <c r="H988" s="21"/>
      <c r="I988" s="21"/>
      <c r="J988" s="21"/>
    </row>
    <row r="989" spans="3:10" ht="15.75" customHeight="1">
      <c r="C989" s="208"/>
      <c r="E989" s="21"/>
      <c r="F989" s="21"/>
      <c r="G989" s="21"/>
      <c r="H989" s="21"/>
      <c r="I989" s="21"/>
      <c r="J989" s="21"/>
    </row>
    <row r="990" spans="3:10" ht="15.75" customHeight="1">
      <c r="C990" s="208"/>
      <c r="E990" s="21"/>
      <c r="F990" s="21"/>
      <c r="G990" s="21"/>
      <c r="H990" s="21"/>
      <c r="I990" s="21"/>
      <c r="J990" s="21"/>
    </row>
    <row r="991" spans="3:10" ht="15.75" customHeight="1">
      <c r="C991" s="208"/>
      <c r="E991" s="21"/>
      <c r="F991" s="21"/>
      <c r="G991" s="21"/>
      <c r="H991" s="21"/>
      <c r="I991" s="21"/>
      <c r="J991" s="21"/>
    </row>
    <row r="992" spans="3:10" ht="15.75" customHeight="1">
      <c r="C992" s="208"/>
      <c r="E992" s="21"/>
      <c r="F992" s="21"/>
      <c r="G992" s="21"/>
      <c r="H992" s="21"/>
      <c r="I992" s="21"/>
      <c r="J992" s="21"/>
    </row>
    <row r="993" spans="3:10" ht="15.75" customHeight="1">
      <c r="C993" s="208"/>
      <c r="E993" s="21"/>
      <c r="F993" s="21"/>
      <c r="G993" s="21"/>
      <c r="H993" s="21"/>
      <c r="I993" s="21"/>
      <c r="J993" s="21"/>
    </row>
    <row r="994" spans="3:10" ht="15.75" customHeight="1">
      <c r="C994" s="208"/>
      <c r="E994" s="21"/>
      <c r="F994" s="21"/>
      <c r="G994" s="21"/>
      <c r="H994" s="21"/>
      <c r="I994" s="21"/>
      <c r="J994" s="21"/>
    </row>
    <row r="995" spans="3:10" ht="15.75" customHeight="1">
      <c r="C995" s="208"/>
      <c r="E995" s="21"/>
      <c r="F995" s="21"/>
      <c r="G995" s="21"/>
      <c r="H995" s="21"/>
      <c r="I995" s="21"/>
      <c r="J995" s="21"/>
    </row>
    <row r="996" spans="3:10" ht="15.75" customHeight="1">
      <c r="C996" s="208"/>
      <c r="E996" s="21"/>
      <c r="F996" s="21"/>
      <c r="G996" s="21"/>
      <c r="H996" s="21"/>
      <c r="I996" s="21"/>
      <c r="J996" s="21"/>
    </row>
    <row r="997" spans="3:10" ht="15.75" customHeight="1">
      <c r="C997" s="208"/>
      <c r="E997" s="21"/>
      <c r="F997" s="21"/>
      <c r="G997" s="21"/>
      <c r="H997" s="21"/>
      <c r="I997" s="21"/>
      <c r="J997" s="21"/>
    </row>
    <row r="998" spans="3:10" ht="15.75" customHeight="1">
      <c r="C998" s="208"/>
      <c r="E998" s="21"/>
      <c r="F998" s="21"/>
      <c r="G998" s="21"/>
      <c r="H998" s="21"/>
      <c r="I998" s="21"/>
      <c r="J998" s="21"/>
    </row>
    <row r="999" spans="3:10" ht="15.75" customHeight="1">
      <c r="C999" s="208"/>
      <c r="E999" s="21"/>
      <c r="F999" s="21"/>
      <c r="G999" s="21"/>
      <c r="H999" s="21"/>
      <c r="I999" s="21"/>
      <c r="J999" s="21"/>
    </row>
    <row r="1000" spans="3:10" ht="15.75" customHeight="1">
      <c r="C1000" s="208"/>
      <c r="E1000" s="21"/>
      <c r="F1000" s="21"/>
      <c r="G1000" s="21"/>
      <c r="H1000" s="21"/>
      <c r="I1000" s="21"/>
      <c r="J1000" s="21"/>
    </row>
  </sheetData>
  <dataValidations count="4">
    <dataValidation type="list" allowBlank="1" showErrorMessage="1" sqref="F7:I7" xr:uid="{00000000-0002-0000-0700-000000000000}">
      <formula1>"...,Yes,No,Other"</formula1>
    </dataValidation>
    <dataValidation type="list" allowBlank="1" showErrorMessage="1" sqref="E9:J9" xr:uid="{00000000-0002-0000-0700-000001000000}">
      <formula1>$O9:$T9</formula1>
    </dataValidation>
    <dataValidation type="list" allowBlank="1" showErrorMessage="1" sqref="E8:J8 E10:J16 E19:J23" xr:uid="{00000000-0002-0000-0700-000002000000}">
      <formula1>$O8:$S8</formula1>
    </dataValidation>
    <dataValidation type="list" allowBlank="1" showErrorMessage="1" sqref="J7" xr:uid="{00000000-0002-0000-0700-000003000000}">
      <formula1>"...,GP,SP,DECON,Other"</formula1>
    </dataValidation>
  </dataValidations>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41796875" customWidth="1"/>
    <col min="3" max="3" width="7.41796875" customWidth="1"/>
    <col min="4" max="4" width="75.41796875" customWidth="1"/>
    <col min="5" max="10" width="12.41796875" customWidth="1"/>
    <col min="11" max="11" width="2.41796875" customWidth="1"/>
    <col min="12" max="12" width="51.26171875" customWidth="1"/>
    <col min="13" max="13" width="9.15625" customWidth="1"/>
    <col min="14" max="19" width="9.15625" hidden="1" customWidth="1"/>
    <col min="20" max="26" width="8.8398437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18.3">
      <c r="A2" s="1"/>
      <c r="B2" s="1"/>
      <c r="C2" s="1"/>
      <c r="D2" s="2" t="s">
        <v>438</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5" customHeight="1">
      <c r="C4" s="219"/>
      <c r="N4" s="1"/>
      <c r="O4" s="1"/>
      <c r="P4" s="1"/>
      <c r="Q4" s="1"/>
      <c r="R4" s="1"/>
      <c r="S4" s="1"/>
    </row>
    <row r="5" spans="1:26" ht="112.5" customHeight="1">
      <c r="C5" s="36"/>
      <c r="D5" s="36" t="s">
        <v>147</v>
      </c>
      <c r="E5" s="37" t="e">
        <f ca="1">'2 Structure'!W29</f>
        <v>#NAME?</v>
      </c>
      <c r="F5" s="37" t="e">
        <f ca="1">'2 Structure'!W30</f>
        <v>#NAME?</v>
      </c>
      <c r="G5" s="37" t="e">
        <f ca="1">'2 Structure'!W31</f>
        <v>#NAME?</v>
      </c>
      <c r="H5" s="37" t="e">
        <f ca="1">'2 Structure'!W32</f>
        <v>#NAME?</v>
      </c>
      <c r="I5" s="37" t="e">
        <f ca="1">'2 Structure'!W33</f>
        <v>#NAME?</v>
      </c>
      <c r="J5" s="37" t="e">
        <f ca="1">'2 Structure'!W34</f>
        <v>#NAME?</v>
      </c>
      <c r="L5" s="145" t="s">
        <v>104</v>
      </c>
      <c r="M5" s="100"/>
    </row>
    <row r="6" spans="1:26" ht="15" customHeight="1">
      <c r="A6" s="198"/>
      <c r="B6" s="198"/>
      <c r="C6" s="198"/>
      <c r="D6" s="217"/>
      <c r="E6" s="198"/>
      <c r="F6" s="198"/>
      <c r="G6" s="198"/>
      <c r="H6" s="198"/>
      <c r="I6" s="198"/>
      <c r="J6" s="198"/>
      <c r="K6" s="198"/>
      <c r="L6" s="220"/>
      <c r="M6" s="198"/>
      <c r="N6" s="83"/>
      <c r="O6" s="83"/>
      <c r="P6" s="83"/>
      <c r="Q6" s="83"/>
      <c r="R6" s="83"/>
      <c r="S6" s="83"/>
      <c r="T6" s="198"/>
      <c r="U6" s="198"/>
      <c r="V6" s="198"/>
      <c r="W6" s="198"/>
      <c r="X6" s="198"/>
      <c r="Y6" s="198"/>
      <c r="Z6" s="198"/>
    </row>
    <row r="7" spans="1:26" ht="14.4">
      <c r="N7" s="1"/>
      <c r="O7" s="1"/>
      <c r="P7" s="1"/>
      <c r="Q7" s="1"/>
      <c r="R7" s="1"/>
      <c r="S7" s="1"/>
    </row>
    <row r="8" spans="1:26" ht="14.4">
      <c r="C8" s="199" t="s">
        <v>439</v>
      </c>
      <c r="D8" s="23" t="s">
        <v>440</v>
      </c>
      <c r="E8" s="111"/>
      <c r="F8" s="111"/>
      <c r="G8" s="111"/>
      <c r="H8" s="111"/>
      <c r="I8" s="111"/>
      <c r="J8" s="24"/>
      <c r="L8" s="221"/>
      <c r="N8" s="1"/>
      <c r="O8" s="1"/>
      <c r="P8" s="1"/>
      <c r="Q8" s="1"/>
      <c r="R8" s="1"/>
      <c r="S8" s="1"/>
    </row>
    <row r="9" spans="1:26" ht="14.4">
      <c r="C9" s="200" t="s">
        <v>441</v>
      </c>
      <c r="D9" s="14" t="s">
        <v>442</v>
      </c>
      <c r="E9" s="27" t="s">
        <v>21</v>
      </c>
      <c r="F9" s="27" t="s">
        <v>21</v>
      </c>
      <c r="G9" s="27" t="s">
        <v>21</v>
      </c>
      <c r="H9" s="27" t="s">
        <v>21</v>
      </c>
      <c r="I9" s="27" t="s">
        <v>21</v>
      </c>
      <c r="J9" s="15" t="s">
        <v>21</v>
      </c>
      <c r="L9" s="16"/>
      <c r="N9" s="1" t="s">
        <v>21</v>
      </c>
      <c r="O9" s="1" t="s">
        <v>27</v>
      </c>
      <c r="P9" s="1" t="s">
        <v>28</v>
      </c>
      <c r="Q9" s="1" t="s">
        <v>46</v>
      </c>
      <c r="R9" s="1" t="s">
        <v>49</v>
      </c>
      <c r="S9" s="1"/>
    </row>
    <row r="10" spans="1:26" ht="14.4">
      <c r="C10" s="200" t="s">
        <v>443</v>
      </c>
      <c r="D10" s="14" t="s">
        <v>444</v>
      </c>
      <c r="E10" s="27" t="s">
        <v>21</v>
      </c>
      <c r="F10" s="27" t="s">
        <v>21</v>
      </c>
      <c r="G10" s="27" t="s">
        <v>21</v>
      </c>
      <c r="H10" s="27" t="s">
        <v>21</v>
      </c>
      <c r="I10" s="27" t="s">
        <v>21</v>
      </c>
      <c r="J10" s="15" t="s">
        <v>21</v>
      </c>
      <c r="L10" s="16"/>
      <c r="N10" s="1" t="s">
        <v>21</v>
      </c>
      <c r="O10" s="1" t="s">
        <v>27</v>
      </c>
      <c r="P10" s="1" t="s">
        <v>28</v>
      </c>
      <c r="Q10" s="1" t="s">
        <v>46</v>
      </c>
      <c r="R10" s="1" t="s">
        <v>49</v>
      </c>
      <c r="S10" s="1"/>
    </row>
    <row r="11" spans="1:26" ht="14.4">
      <c r="C11" s="200" t="s">
        <v>445</v>
      </c>
      <c r="D11" s="14" t="s">
        <v>446</v>
      </c>
      <c r="E11" s="27" t="s">
        <v>21</v>
      </c>
      <c r="F11" s="27" t="s">
        <v>21</v>
      </c>
      <c r="G11" s="27" t="s">
        <v>21</v>
      </c>
      <c r="H11" s="27" t="s">
        <v>21</v>
      </c>
      <c r="I11" s="27" t="s">
        <v>21</v>
      </c>
      <c r="J11" s="15" t="s">
        <v>21</v>
      </c>
      <c r="L11" s="16"/>
      <c r="N11" s="1" t="s">
        <v>21</v>
      </c>
      <c r="O11" s="1" t="s">
        <v>27</v>
      </c>
      <c r="P11" s="1" t="s">
        <v>28</v>
      </c>
      <c r="Q11" s="1" t="s">
        <v>46</v>
      </c>
      <c r="R11" s="1" t="s">
        <v>49</v>
      </c>
      <c r="S11" s="1"/>
    </row>
    <row r="12" spans="1:26" ht="14.4">
      <c r="C12" s="200" t="s">
        <v>447</v>
      </c>
      <c r="D12" s="14" t="s">
        <v>448</v>
      </c>
      <c r="E12" s="27" t="s">
        <v>21</v>
      </c>
      <c r="F12" s="27" t="s">
        <v>21</v>
      </c>
      <c r="G12" s="27" t="s">
        <v>21</v>
      </c>
      <c r="H12" s="27" t="s">
        <v>21</v>
      </c>
      <c r="I12" s="27" t="s">
        <v>21</v>
      </c>
      <c r="J12" s="15" t="s">
        <v>21</v>
      </c>
      <c r="L12" s="16"/>
      <c r="N12" s="1" t="s">
        <v>21</v>
      </c>
      <c r="O12" s="1" t="s">
        <v>27</v>
      </c>
      <c r="P12" s="1" t="s">
        <v>28</v>
      </c>
      <c r="Q12" s="1" t="s">
        <v>46</v>
      </c>
      <c r="R12" s="1" t="s">
        <v>49</v>
      </c>
      <c r="S12" s="1"/>
    </row>
    <row r="13" spans="1:26" ht="14.4">
      <c r="C13" s="201" t="s">
        <v>449</v>
      </c>
      <c r="D13" s="18" t="s">
        <v>450</v>
      </c>
      <c r="E13" s="28" t="s">
        <v>21</v>
      </c>
      <c r="F13" s="28" t="s">
        <v>21</v>
      </c>
      <c r="G13" s="28" t="s">
        <v>21</v>
      </c>
      <c r="H13" s="28" t="s">
        <v>21</v>
      </c>
      <c r="I13" s="28" t="s">
        <v>21</v>
      </c>
      <c r="J13" s="19" t="s">
        <v>21</v>
      </c>
      <c r="L13" s="20"/>
      <c r="N13" s="1" t="s">
        <v>21</v>
      </c>
      <c r="O13" s="1" t="s">
        <v>27</v>
      </c>
      <c r="P13" s="1" t="s">
        <v>28</v>
      </c>
      <c r="Q13" s="1" t="s">
        <v>46</v>
      </c>
      <c r="R13" s="1" t="s">
        <v>49</v>
      </c>
      <c r="S13" s="1"/>
    </row>
    <row r="14" spans="1:26" ht="14.4">
      <c r="N14" s="1"/>
      <c r="O14" s="1"/>
      <c r="P14" s="1"/>
      <c r="Q14" s="1"/>
      <c r="R14" s="1"/>
      <c r="S14" s="1"/>
    </row>
    <row r="15" spans="1:26" ht="14.4">
      <c r="C15" s="199" t="s">
        <v>451</v>
      </c>
      <c r="D15" s="23" t="s">
        <v>452</v>
      </c>
      <c r="E15" s="111"/>
      <c r="F15" s="111"/>
      <c r="G15" s="111"/>
      <c r="H15" s="111"/>
      <c r="I15" s="111"/>
      <c r="J15" s="24"/>
      <c r="L15" s="221"/>
      <c r="N15" s="1"/>
      <c r="O15" s="1"/>
      <c r="P15" s="1"/>
      <c r="Q15" s="1"/>
      <c r="R15" s="1"/>
      <c r="S15" s="1"/>
    </row>
    <row r="16" spans="1:26" ht="14.4">
      <c r="C16" s="200" t="s">
        <v>453</v>
      </c>
      <c r="D16" s="14" t="s">
        <v>454</v>
      </c>
      <c r="E16" s="27" t="s">
        <v>21</v>
      </c>
      <c r="F16" s="27" t="s">
        <v>21</v>
      </c>
      <c r="G16" s="27" t="s">
        <v>21</v>
      </c>
      <c r="H16" s="27" t="s">
        <v>21</v>
      </c>
      <c r="I16" s="27" t="s">
        <v>21</v>
      </c>
      <c r="J16" s="15" t="s">
        <v>21</v>
      </c>
      <c r="L16" s="16"/>
      <c r="N16" s="1" t="s">
        <v>21</v>
      </c>
      <c r="O16" s="1" t="s">
        <v>27</v>
      </c>
      <c r="P16" s="1" t="s">
        <v>28</v>
      </c>
      <c r="Q16" s="1" t="s">
        <v>46</v>
      </c>
      <c r="R16" s="1" t="s">
        <v>49</v>
      </c>
      <c r="S16" s="1"/>
    </row>
    <row r="17" spans="3:19" ht="14.4">
      <c r="C17" s="200" t="s">
        <v>455</v>
      </c>
      <c r="D17" s="14" t="s">
        <v>456</v>
      </c>
      <c r="E17" s="27" t="s">
        <v>21</v>
      </c>
      <c r="F17" s="27" t="s">
        <v>21</v>
      </c>
      <c r="G17" s="27" t="s">
        <v>21</v>
      </c>
      <c r="H17" s="27" t="s">
        <v>21</v>
      </c>
      <c r="I17" s="27" t="s">
        <v>21</v>
      </c>
      <c r="J17" s="15" t="s">
        <v>21</v>
      </c>
      <c r="L17" s="16"/>
      <c r="N17" s="1" t="s">
        <v>21</v>
      </c>
      <c r="O17" s="1" t="s">
        <v>27</v>
      </c>
      <c r="P17" s="1" t="s">
        <v>28</v>
      </c>
      <c r="Q17" s="1" t="s">
        <v>46</v>
      </c>
      <c r="R17" s="1" t="s">
        <v>49</v>
      </c>
      <c r="S17" s="1"/>
    </row>
    <row r="18" spans="3:19" ht="14.4">
      <c r="C18" s="200" t="s">
        <v>457</v>
      </c>
      <c r="D18" s="14" t="s">
        <v>458</v>
      </c>
      <c r="E18" s="27" t="s">
        <v>21</v>
      </c>
      <c r="F18" s="27" t="s">
        <v>21</v>
      </c>
      <c r="G18" s="27" t="s">
        <v>21</v>
      </c>
      <c r="H18" s="27" t="s">
        <v>21</v>
      </c>
      <c r="I18" s="27" t="s">
        <v>21</v>
      </c>
      <c r="J18" s="15" t="s">
        <v>21</v>
      </c>
      <c r="L18" s="16"/>
      <c r="N18" s="1" t="s">
        <v>21</v>
      </c>
      <c r="O18" s="1" t="s">
        <v>27</v>
      </c>
      <c r="P18" s="1" t="s">
        <v>28</v>
      </c>
      <c r="Q18" s="1" t="s">
        <v>46</v>
      </c>
      <c r="R18" s="1" t="s">
        <v>49</v>
      </c>
      <c r="S18" s="1"/>
    </row>
    <row r="19" spans="3:19" ht="14.4">
      <c r="C19" s="201" t="s">
        <v>459</v>
      </c>
      <c r="D19" s="18" t="s">
        <v>460</v>
      </c>
      <c r="E19" s="28" t="s">
        <v>21</v>
      </c>
      <c r="F19" s="28" t="s">
        <v>21</v>
      </c>
      <c r="G19" s="28" t="s">
        <v>21</v>
      </c>
      <c r="H19" s="28" t="s">
        <v>21</v>
      </c>
      <c r="I19" s="28" t="s">
        <v>21</v>
      </c>
      <c r="J19" s="19" t="s">
        <v>21</v>
      </c>
      <c r="L19" s="20"/>
      <c r="N19" s="1" t="s">
        <v>21</v>
      </c>
      <c r="O19" s="1" t="s">
        <v>27</v>
      </c>
      <c r="P19" s="1" t="s">
        <v>28</v>
      </c>
      <c r="Q19" s="1" t="s">
        <v>46</v>
      </c>
      <c r="R19" s="1" t="s">
        <v>49</v>
      </c>
      <c r="S19" s="1"/>
    </row>
    <row r="20" spans="3:19" ht="14.4">
      <c r="N20" s="1"/>
      <c r="O20" s="1"/>
      <c r="P20" s="1"/>
      <c r="Q20" s="1"/>
      <c r="R20" s="1"/>
      <c r="S20" s="1"/>
    </row>
    <row r="21" spans="3:19" ht="15.75" customHeight="1">
      <c r="C21" s="199" t="s">
        <v>461</v>
      </c>
      <c r="D21" s="23" t="s">
        <v>462</v>
      </c>
      <c r="E21" s="111"/>
      <c r="F21" s="111"/>
      <c r="G21" s="111"/>
      <c r="H21" s="111"/>
      <c r="I21" s="111"/>
      <c r="J21" s="24"/>
      <c r="L21" s="221"/>
      <c r="N21" s="1"/>
      <c r="O21" s="1"/>
      <c r="P21" s="1"/>
      <c r="Q21" s="1"/>
      <c r="R21" s="1"/>
      <c r="S21" s="1"/>
    </row>
    <row r="22" spans="3:19" ht="15.75" customHeight="1">
      <c r="C22" s="200" t="s">
        <v>463</v>
      </c>
      <c r="D22" s="14" t="s">
        <v>454</v>
      </c>
      <c r="E22" s="27" t="s">
        <v>21</v>
      </c>
      <c r="F22" s="27" t="s">
        <v>21</v>
      </c>
      <c r="G22" s="27" t="s">
        <v>21</v>
      </c>
      <c r="H22" s="27" t="s">
        <v>21</v>
      </c>
      <c r="I22" s="27" t="s">
        <v>21</v>
      </c>
      <c r="J22" s="15" t="s">
        <v>21</v>
      </c>
      <c r="L22" s="16"/>
      <c r="N22" s="1" t="s">
        <v>21</v>
      </c>
      <c r="O22" s="1" t="s">
        <v>27</v>
      </c>
      <c r="P22" s="1" t="s">
        <v>28</v>
      </c>
      <c r="Q22" s="1" t="s">
        <v>46</v>
      </c>
      <c r="R22" s="1" t="s">
        <v>49</v>
      </c>
      <c r="S22" s="1"/>
    </row>
    <row r="23" spans="3:19" ht="15.75" customHeight="1">
      <c r="C23" s="200" t="s">
        <v>464</v>
      </c>
      <c r="D23" s="14" t="s">
        <v>456</v>
      </c>
      <c r="E23" s="27" t="s">
        <v>21</v>
      </c>
      <c r="F23" s="27" t="s">
        <v>21</v>
      </c>
      <c r="G23" s="27" t="s">
        <v>21</v>
      </c>
      <c r="H23" s="27" t="s">
        <v>21</v>
      </c>
      <c r="I23" s="27" t="s">
        <v>21</v>
      </c>
      <c r="J23" s="15" t="s">
        <v>21</v>
      </c>
      <c r="L23" s="16"/>
      <c r="N23" s="1" t="s">
        <v>21</v>
      </c>
      <c r="O23" s="1" t="s">
        <v>27</v>
      </c>
      <c r="P23" s="1" t="s">
        <v>28</v>
      </c>
      <c r="Q23" s="1" t="s">
        <v>46</v>
      </c>
      <c r="R23" s="1" t="s">
        <v>49</v>
      </c>
      <c r="S23" s="1"/>
    </row>
    <row r="24" spans="3:19" ht="15.75" customHeight="1">
      <c r="C24" s="200" t="s">
        <v>465</v>
      </c>
      <c r="D24" s="14" t="s">
        <v>458</v>
      </c>
      <c r="E24" s="27" t="s">
        <v>21</v>
      </c>
      <c r="F24" s="27" t="s">
        <v>21</v>
      </c>
      <c r="G24" s="27" t="s">
        <v>21</v>
      </c>
      <c r="H24" s="27" t="s">
        <v>21</v>
      </c>
      <c r="I24" s="27" t="s">
        <v>21</v>
      </c>
      <c r="J24" s="15" t="s">
        <v>21</v>
      </c>
      <c r="L24" s="16"/>
      <c r="N24" s="1" t="s">
        <v>21</v>
      </c>
      <c r="O24" s="1" t="s">
        <v>27</v>
      </c>
      <c r="P24" s="1" t="s">
        <v>28</v>
      </c>
      <c r="Q24" s="1" t="s">
        <v>46</v>
      </c>
      <c r="R24" s="1" t="s">
        <v>49</v>
      </c>
      <c r="S24" s="1"/>
    </row>
    <row r="25" spans="3:19" ht="15.75" customHeight="1">
      <c r="C25" s="201" t="s">
        <v>466</v>
      </c>
      <c r="D25" s="18" t="s">
        <v>460</v>
      </c>
      <c r="E25" s="28" t="s">
        <v>21</v>
      </c>
      <c r="F25" s="28" t="s">
        <v>21</v>
      </c>
      <c r="G25" s="28" t="s">
        <v>21</v>
      </c>
      <c r="H25" s="28" t="s">
        <v>21</v>
      </c>
      <c r="I25" s="28" t="s">
        <v>21</v>
      </c>
      <c r="J25" s="19" t="s">
        <v>21</v>
      </c>
      <c r="L25" s="20"/>
      <c r="N25" s="1" t="s">
        <v>21</v>
      </c>
      <c r="O25" s="1" t="s">
        <v>27</v>
      </c>
      <c r="P25" s="1" t="s">
        <v>28</v>
      </c>
      <c r="Q25" s="1" t="s">
        <v>46</v>
      </c>
      <c r="R25" s="1" t="s">
        <v>49</v>
      </c>
      <c r="S25" s="1"/>
    </row>
    <row r="26" spans="3:19" ht="15.75" customHeight="1">
      <c r="N26" s="1"/>
      <c r="O26" s="1"/>
      <c r="P26" s="1"/>
      <c r="Q26" s="1"/>
      <c r="R26" s="1"/>
      <c r="S26" s="1"/>
    </row>
    <row r="27" spans="3:19" ht="15.75" customHeight="1">
      <c r="C27" s="199" t="s">
        <v>467</v>
      </c>
      <c r="D27" s="23" t="s">
        <v>468</v>
      </c>
      <c r="E27" s="111"/>
      <c r="F27" s="111"/>
      <c r="G27" s="111"/>
      <c r="H27" s="111"/>
      <c r="I27" s="111"/>
      <c r="J27" s="24"/>
      <c r="L27" s="221"/>
      <c r="N27" s="1"/>
      <c r="O27" s="1"/>
      <c r="P27" s="1"/>
      <c r="Q27" s="1"/>
      <c r="R27" s="1"/>
      <c r="S27" s="1"/>
    </row>
    <row r="28" spans="3:19" ht="15.75" customHeight="1">
      <c r="C28" s="200" t="s">
        <v>469</v>
      </c>
      <c r="D28" s="14" t="s">
        <v>470</v>
      </c>
      <c r="E28" s="27" t="s">
        <v>21</v>
      </c>
      <c r="F28" s="27" t="s">
        <v>21</v>
      </c>
      <c r="G28" s="27" t="s">
        <v>21</v>
      </c>
      <c r="H28" s="27" t="s">
        <v>21</v>
      </c>
      <c r="I28" s="27" t="s">
        <v>21</v>
      </c>
      <c r="J28" s="15" t="s">
        <v>21</v>
      </c>
      <c r="L28" s="16"/>
      <c r="N28" s="1" t="s">
        <v>21</v>
      </c>
      <c r="O28" s="1" t="s">
        <v>27</v>
      </c>
      <c r="P28" s="1" t="s">
        <v>28</v>
      </c>
      <c r="Q28" s="1" t="s">
        <v>46</v>
      </c>
      <c r="R28" s="1" t="s">
        <v>49</v>
      </c>
      <c r="S28" s="1"/>
    </row>
    <row r="29" spans="3:19" ht="15.75" customHeight="1">
      <c r="C29" s="200" t="s">
        <v>471</v>
      </c>
      <c r="D29" s="14" t="s">
        <v>472</v>
      </c>
      <c r="E29" s="27" t="s">
        <v>21</v>
      </c>
      <c r="F29" s="27" t="s">
        <v>21</v>
      </c>
      <c r="G29" s="27" t="s">
        <v>21</v>
      </c>
      <c r="H29" s="27" t="s">
        <v>21</v>
      </c>
      <c r="I29" s="27" t="s">
        <v>21</v>
      </c>
      <c r="J29" s="15" t="s">
        <v>21</v>
      </c>
      <c r="L29" s="16"/>
      <c r="N29" s="1" t="s">
        <v>21</v>
      </c>
      <c r="O29" s="1" t="s">
        <v>27</v>
      </c>
      <c r="P29" s="1" t="s">
        <v>28</v>
      </c>
      <c r="Q29" s="1" t="s">
        <v>46</v>
      </c>
      <c r="R29" s="1" t="s">
        <v>49</v>
      </c>
      <c r="S29" s="1"/>
    </row>
    <row r="30" spans="3:19" ht="15.75" customHeight="1">
      <c r="C30" s="201" t="s">
        <v>473</v>
      </c>
      <c r="D30" s="18" t="s">
        <v>474</v>
      </c>
      <c r="E30" s="28" t="s">
        <v>21</v>
      </c>
      <c r="F30" s="28" t="s">
        <v>21</v>
      </c>
      <c r="G30" s="28" t="s">
        <v>21</v>
      </c>
      <c r="H30" s="28" t="s">
        <v>21</v>
      </c>
      <c r="I30" s="28" t="s">
        <v>21</v>
      </c>
      <c r="J30" s="19" t="s">
        <v>21</v>
      </c>
      <c r="L30" s="20"/>
      <c r="N30" s="1" t="s">
        <v>21</v>
      </c>
      <c r="O30" s="1" t="s">
        <v>27</v>
      </c>
      <c r="P30" s="1" t="s">
        <v>28</v>
      </c>
      <c r="Q30" s="1" t="s">
        <v>46</v>
      </c>
      <c r="R30" s="1" t="s">
        <v>49</v>
      </c>
      <c r="S30" s="1"/>
    </row>
    <row r="31" spans="3:19" ht="15.75" customHeight="1">
      <c r="N31" s="1"/>
      <c r="O31" s="1"/>
      <c r="P31" s="1"/>
      <c r="Q31" s="1"/>
      <c r="R31" s="1"/>
      <c r="S31" s="1"/>
    </row>
    <row r="32" spans="3:19" ht="15.75" customHeight="1">
      <c r="C32" s="199" t="s">
        <v>475</v>
      </c>
      <c r="D32" s="23" t="s">
        <v>476</v>
      </c>
      <c r="E32" s="111"/>
      <c r="F32" s="111"/>
      <c r="G32" s="111"/>
      <c r="H32" s="111"/>
      <c r="I32" s="111"/>
      <c r="J32" s="24"/>
      <c r="L32" s="221"/>
      <c r="N32" s="1"/>
      <c r="O32" s="1"/>
      <c r="P32" s="1"/>
      <c r="Q32" s="1"/>
      <c r="R32" s="1"/>
      <c r="S32" s="1"/>
    </row>
    <row r="33" spans="3:19" ht="15.75" customHeight="1">
      <c r="C33" s="200" t="s">
        <v>477</v>
      </c>
      <c r="D33" s="14" t="s">
        <v>478</v>
      </c>
      <c r="E33" s="27" t="s">
        <v>21</v>
      </c>
      <c r="F33" s="27" t="s">
        <v>21</v>
      </c>
      <c r="G33" s="27" t="s">
        <v>21</v>
      </c>
      <c r="H33" s="27" t="s">
        <v>21</v>
      </c>
      <c r="I33" s="27" t="s">
        <v>21</v>
      </c>
      <c r="J33" s="15" t="s">
        <v>21</v>
      </c>
      <c r="L33" s="16"/>
      <c r="N33" s="1" t="s">
        <v>21</v>
      </c>
      <c r="O33" s="1" t="s">
        <v>27</v>
      </c>
      <c r="P33" s="1" t="s">
        <v>28</v>
      </c>
      <c r="Q33" s="1" t="s">
        <v>46</v>
      </c>
      <c r="R33" s="1" t="s">
        <v>49</v>
      </c>
      <c r="S33" s="1"/>
    </row>
    <row r="34" spans="3:19" ht="15.75" customHeight="1">
      <c r="C34" s="200" t="s">
        <v>479</v>
      </c>
      <c r="D34" s="14" t="s">
        <v>480</v>
      </c>
      <c r="E34" s="27" t="s">
        <v>21</v>
      </c>
      <c r="F34" s="27" t="s">
        <v>21</v>
      </c>
      <c r="G34" s="27" t="s">
        <v>21</v>
      </c>
      <c r="H34" s="27" t="s">
        <v>21</v>
      </c>
      <c r="I34" s="27" t="s">
        <v>21</v>
      </c>
      <c r="J34" s="15" t="s">
        <v>21</v>
      </c>
      <c r="L34" s="16"/>
      <c r="N34" s="1" t="s">
        <v>21</v>
      </c>
      <c r="O34" s="1" t="s">
        <v>27</v>
      </c>
      <c r="P34" s="1" t="s">
        <v>28</v>
      </c>
      <c r="Q34" s="1" t="s">
        <v>46</v>
      </c>
      <c r="R34" s="1" t="s">
        <v>49</v>
      </c>
      <c r="S34" s="1"/>
    </row>
    <row r="35" spans="3:19" ht="15.75" customHeight="1">
      <c r="C35" s="200" t="s">
        <v>481</v>
      </c>
      <c r="D35" s="14" t="s">
        <v>482</v>
      </c>
      <c r="E35" s="27" t="s">
        <v>21</v>
      </c>
      <c r="F35" s="27" t="s">
        <v>21</v>
      </c>
      <c r="G35" s="27" t="s">
        <v>21</v>
      </c>
      <c r="H35" s="27" t="s">
        <v>21</v>
      </c>
      <c r="I35" s="27" t="s">
        <v>21</v>
      </c>
      <c r="J35" s="15" t="s">
        <v>21</v>
      </c>
      <c r="L35" s="16"/>
      <c r="N35" s="1" t="s">
        <v>21</v>
      </c>
      <c r="O35" s="1" t="s">
        <v>27</v>
      </c>
      <c r="P35" s="1" t="s">
        <v>28</v>
      </c>
      <c r="Q35" s="1" t="s">
        <v>46</v>
      </c>
      <c r="R35" s="1" t="s">
        <v>49</v>
      </c>
      <c r="S35" s="1"/>
    </row>
    <row r="36" spans="3:19" ht="15.75" customHeight="1">
      <c r="C36" s="200" t="s">
        <v>483</v>
      </c>
      <c r="D36" s="14" t="s">
        <v>484</v>
      </c>
      <c r="E36" s="27" t="s">
        <v>21</v>
      </c>
      <c r="F36" s="27" t="s">
        <v>21</v>
      </c>
      <c r="G36" s="27" t="s">
        <v>21</v>
      </c>
      <c r="H36" s="27" t="s">
        <v>21</v>
      </c>
      <c r="I36" s="27" t="s">
        <v>21</v>
      </c>
      <c r="J36" s="15" t="s">
        <v>21</v>
      </c>
      <c r="L36" s="16"/>
      <c r="N36" s="1" t="s">
        <v>21</v>
      </c>
      <c r="O36" s="1" t="s">
        <v>27</v>
      </c>
      <c r="P36" s="1" t="s">
        <v>28</v>
      </c>
      <c r="Q36" s="1" t="s">
        <v>46</v>
      </c>
      <c r="R36" s="1" t="s">
        <v>49</v>
      </c>
      <c r="S36" s="1"/>
    </row>
    <row r="37" spans="3:19" ht="15.75" customHeight="1">
      <c r="C37" s="200" t="s">
        <v>485</v>
      </c>
      <c r="D37" s="14" t="s">
        <v>486</v>
      </c>
      <c r="E37" s="27" t="s">
        <v>21</v>
      </c>
      <c r="F37" s="27" t="s">
        <v>21</v>
      </c>
      <c r="G37" s="27" t="s">
        <v>21</v>
      </c>
      <c r="H37" s="27" t="s">
        <v>21</v>
      </c>
      <c r="I37" s="27" t="s">
        <v>21</v>
      </c>
      <c r="J37" s="15" t="s">
        <v>21</v>
      </c>
      <c r="L37" s="16"/>
      <c r="N37" s="1" t="s">
        <v>21</v>
      </c>
      <c r="O37" s="1" t="s">
        <v>27</v>
      </c>
      <c r="P37" s="1" t="s">
        <v>28</v>
      </c>
      <c r="Q37" s="1" t="s">
        <v>46</v>
      </c>
      <c r="R37" s="1" t="s">
        <v>49</v>
      </c>
      <c r="S37" s="1"/>
    </row>
    <row r="38" spans="3:19" ht="15.75" customHeight="1">
      <c r="C38" s="200" t="s">
        <v>487</v>
      </c>
      <c r="D38" s="14" t="s">
        <v>488</v>
      </c>
      <c r="E38" s="27" t="s">
        <v>21</v>
      </c>
      <c r="F38" s="27" t="s">
        <v>21</v>
      </c>
      <c r="G38" s="27" t="s">
        <v>21</v>
      </c>
      <c r="H38" s="27" t="s">
        <v>21</v>
      </c>
      <c r="I38" s="27" t="s">
        <v>21</v>
      </c>
      <c r="J38" s="15" t="s">
        <v>21</v>
      </c>
      <c r="L38" s="16"/>
      <c r="N38" s="1" t="s">
        <v>21</v>
      </c>
      <c r="O38" s="1" t="s">
        <v>27</v>
      </c>
      <c r="P38" s="1" t="s">
        <v>28</v>
      </c>
      <c r="Q38" s="1" t="s">
        <v>46</v>
      </c>
      <c r="R38" s="1" t="s">
        <v>49</v>
      </c>
      <c r="S38" s="1"/>
    </row>
    <row r="39" spans="3:19" ht="15.75" customHeight="1">
      <c r="C39" s="201" t="s">
        <v>489</v>
      </c>
      <c r="D39" s="18" t="s">
        <v>490</v>
      </c>
      <c r="E39" s="28" t="s">
        <v>21</v>
      </c>
      <c r="F39" s="28" t="s">
        <v>21</v>
      </c>
      <c r="G39" s="28" t="s">
        <v>21</v>
      </c>
      <c r="H39" s="28" t="s">
        <v>21</v>
      </c>
      <c r="I39" s="28" t="s">
        <v>21</v>
      </c>
      <c r="J39" s="19" t="s">
        <v>21</v>
      </c>
      <c r="L39" s="20"/>
      <c r="N39" s="1" t="s">
        <v>21</v>
      </c>
      <c r="O39" s="1" t="s">
        <v>27</v>
      </c>
      <c r="P39" s="1" t="s">
        <v>28</v>
      </c>
      <c r="Q39" s="1" t="s">
        <v>46</v>
      </c>
      <c r="R39" s="1" t="s">
        <v>49</v>
      </c>
      <c r="S39" s="1"/>
    </row>
    <row r="40" spans="3:19" ht="15.75" customHeight="1">
      <c r="N40" s="1"/>
      <c r="O40" s="1"/>
      <c r="P40" s="1"/>
      <c r="Q40" s="1"/>
      <c r="R40" s="1"/>
      <c r="S40" s="1"/>
    </row>
    <row r="41" spans="3:19" ht="15.75" customHeight="1">
      <c r="C41" s="199" t="s">
        <v>491</v>
      </c>
      <c r="D41" s="23" t="s">
        <v>492</v>
      </c>
      <c r="E41" s="111"/>
      <c r="F41" s="111"/>
      <c r="G41" s="111"/>
      <c r="H41" s="111"/>
      <c r="I41" s="111"/>
      <c r="J41" s="24"/>
      <c r="L41" s="221"/>
      <c r="N41" s="1"/>
      <c r="O41" s="1"/>
      <c r="P41" s="1"/>
      <c r="Q41" s="1"/>
      <c r="R41" s="1"/>
      <c r="S41" s="1"/>
    </row>
    <row r="42" spans="3:19" ht="15.75" customHeight="1">
      <c r="C42" s="200" t="s">
        <v>493</v>
      </c>
      <c r="D42" s="14" t="s">
        <v>478</v>
      </c>
      <c r="E42" s="27" t="s">
        <v>21</v>
      </c>
      <c r="F42" s="27" t="s">
        <v>21</v>
      </c>
      <c r="G42" s="27" t="s">
        <v>21</v>
      </c>
      <c r="H42" s="27" t="s">
        <v>21</v>
      </c>
      <c r="I42" s="27" t="s">
        <v>21</v>
      </c>
      <c r="J42" s="15" t="s">
        <v>21</v>
      </c>
      <c r="L42" s="16"/>
      <c r="N42" s="1" t="s">
        <v>21</v>
      </c>
      <c r="O42" s="1" t="s">
        <v>27</v>
      </c>
      <c r="P42" s="1" t="s">
        <v>28</v>
      </c>
      <c r="Q42" s="1" t="s">
        <v>46</v>
      </c>
      <c r="R42" s="1" t="s">
        <v>49</v>
      </c>
      <c r="S42" s="1"/>
    </row>
    <row r="43" spans="3:19" ht="15.75" customHeight="1">
      <c r="C43" s="200" t="s">
        <v>494</v>
      </c>
      <c r="D43" s="14" t="s">
        <v>480</v>
      </c>
      <c r="E43" s="27" t="s">
        <v>21</v>
      </c>
      <c r="F43" s="27" t="s">
        <v>21</v>
      </c>
      <c r="G43" s="27" t="s">
        <v>21</v>
      </c>
      <c r="H43" s="27" t="s">
        <v>21</v>
      </c>
      <c r="I43" s="27" t="s">
        <v>21</v>
      </c>
      <c r="J43" s="15" t="s">
        <v>21</v>
      </c>
      <c r="L43" s="16"/>
      <c r="N43" s="1" t="s">
        <v>21</v>
      </c>
      <c r="O43" s="1" t="s">
        <v>27</v>
      </c>
      <c r="P43" s="1" t="s">
        <v>28</v>
      </c>
      <c r="Q43" s="1" t="s">
        <v>46</v>
      </c>
      <c r="R43" s="1" t="s">
        <v>49</v>
      </c>
      <c r="S43" s="1"/>
    </row>
    <row r="44" spans="3:19" ht="15.75" customHeight="1">
      <c r="C44" s="200" t="s">
        <v>495</v>
      </c>
      <c r="D44" s="14" t="s">
        <v>482</v>
      </c>
      <c r="E44" s="27" t="s">
        <v>21</v>
      </c>
      <c r="F44" s="27" t="s">
        <v>21</v>
      </c>
      <c r="G44" s="27" t="s">
        <v>21</v>
      </c>
      <c r="H44" s="27" t="s">
        <v>21</v>
      </c>
      <c r="I44" s="27" t="s">
        <v>21</v>
      </c>
      <c r="J44" s="15" t="s">
        <v>21</v>
      </c>
      <c r="L44" s="16"/>
      <c r="N44" s="1" t="s">
        <v>21</v>
      </c>
      <c r="O44" s="1" t="s">
        <v>27</v>
      </c>
      <c r="P44" s="1" t="s">
        <v>28</v>
      </c>
      <c r="Q44" s="1" t="s">
        <v>46</v>
      </c>
      <c r="R44" s="1" t="s">
        <v>49</v>
      </c>
      <c r="S44" s="1"/>
    </row>
    <row r="45" spans="3:19" ht="15.75" customHeight="1">
      <c r="C45" s="200" t="s">
        <v>496</v>
      </c>
      <c r="D45" s="14" t="s">
        <v>484</v>
      </c>
      <c r="E45" s="27" t="s">
        <v>21</v>
      </c>
      <c r="F45" s="27" t="s">
        <v>21</v>
      </c>
      <c r="G45" s="27" t="s">
        <v>21</v>
      </c>
      <c r="H45" s="27" t="s">
        <v>21</v>
      </c>
      <c r="I45" s="27" t="s">
        <v>21</v>
      </c>
      <c r="J45" s="15" t="s">
        <v>21</v>
      </c>
      <c r="L45" s="16"/>
      <c r="N45" s="1" t="s">
        <v>21</v>
      </c>
      <c r="O45" s="1" t="s">
        <v>27</v>
      </c>
      <c r="P45" s="1" t="s">
        <v>28</v>
      </c>
      <c r="Q45" s="1" t="s">
        <v>46</v>
      </c>
      <c r="R45" s="1" t="s">
        <v>49</v>
      </c>
      <c r="S45" s="1"/>
    </row>
    <row r="46" spans="3:19" ht="15.75" customHeight="1">
      <c r="C46" s="200" t="s">
        <v>497</v>
      </c>
      <c r="D46" s="14" t="s">
        <v>486</v>
      </c>
      <c r="E46" s="27" t="s">
        <v>21</v>
      </c>
      <c r="F46" s="27" t="s">
        <v>21</v>
      </c>
      <c r="G46" s="27" t="s">
        <v>21</v>
      </c>
      <c r="H46" s="27" t="s">
        <v>21</v>
      </c>
      <c r="I46" s="27" t="s">
        <v>21</v>
      </c>
      <c r="J46" s="15" t="s">
        <v>21</v>
      </c>
      <c r="L46" s="16"/>
      <c r="N46" s="1" t="s">
        <v>21</v>
      </c>
      <c r="O46" s="1" t="s">
        <v>27</v>
      </c>
      <c r="P46" s="1" t="s">
        <v>28</v>
      </c>
      <c r="Q46" s="1" t="s">
        <v>46</v>
      </c>
      <c r="R46" s="1" t="s">
        <v>49</v>
      </c>
      <c r="S46" s="1"/>
    </row>
    <row r="47" spans="3:19" ht="15.75" customHeight="1">
      <c r="C47" s="200" t="s">
        <v>498</v>
      </c>
      <c r="D47" s="14" t="s">
        <v>488</v>
      </c>
      <c r="E47" s="27" t="s">
        <v>21</v>
      </c>
      <c r="F47" s="27" t="s">
        <v>21</v>
      </c>
      <c r="G47" s="27" t="s">
        <v>21</v>
      </c>
      <c r="H47" s="27" t="s">
        <v>21</v>
      </c>
      <c r="I47" s="27" t="s">
        <v>21</v>
      </c>
      <c r="J47" s="15" t="s">
        <v>21</v>
      </c>
      <c r="L47" s="16"/>
      <c r="N47" s="1" t="s">
        <v>21</v>
      </c>
      <c r="O47" s="1" t="s">
        <v>27</v>
      </c>
      <c r="P47" s="1" t="s">
        <v>28</v>
      </c>
      <c r="Q47" s="1" t="s">
        <v>46</v>
      </c>
      <c r="R47" s="1" t="s">
        <v>49</v>
      </c>
      <c r="S47" s="1"/>
    </row>
    <row r="48" spans="3:19" ht="15.75" customHeight="1">
      <c r="C48" s="201" t="s">
        <v>499</v>
      </c>
      <c r="D48" s="18" t="s">
        <v>490</v>
      </c>
      <c r="E48" s="28" t="s">
        <v>21</v>
      </c>
      <c r="F48" s="28" t="s">
        <v>21</v>
      </c>
      <c r="G48" s="28" t="s">
        <v>21</v>
      </c>
      <c r="H48" s="28" t="s">
        <v>21</v>
      </c>
      <c r="I48" s="28" t="s">
        <v>21</v>
      </c>
      <c r="J48" s="19" t="s">
        <v>21</v>
      </c>
      <c r="L48" s="20"/>
      <c r="N48" s="1" t="s">
        <v>21</v>
      </c>
      <c r="O48" s="1" t="s">
        <v>27</v>
      </c>
      <c r="P48" s="1" t="s">
        <v>28</v>
      </c>
      <c r="Q48" s="1" t="s">
        <v>46</v>
      </c>
      <c r="R48" s="1" t="s">
        <v>49</v>
      </c>
      <c r="S48" s="1"/>
    </row>
    <row r="49" spans="1:26" ht="15.75" customHeight="1">
      <c r="N49" s="1"/>
      <c r="O49" s="1"/>
      <c r="P49" s="1"/>
      <c r="Q49" s="1"/>
      <c r="R49" s="1"/>
      <c r="S49" s="1"/>
    </row>
    <row r="50" spans="1:26" ht="15.75" customHeight="1">
      <c r="C50" s="199" t="s">
        <v>500</v>
      </c>
      <c r="D50" s="23" t="s">
        <v>501</v>
      </c>
      <c r="E50" s="111"/>
      <c r="F50" s="111"/>
      <c r="G50" s="111"/>
      <c r="H50" s="111"/>
      <c r="I50" s="111"/>
      <c r="J50" s="24"/>
      <c r="L50" s="221"/>
      <c r="N50" s="1"/>
      <c r="O50" s="1"/>
      <c r="P50" s="1"/>
      <c r="Q50" s="1"/>
      <c r="R50" s="1"/>
      <c r="S50" s="1"/>
    </row>
    <row r="51" spans="1:26" ht="15.75" customHeight="1">
      <c r="C51" s="200" t="s">
        <v>502</v>
      </c>
      <c r="D51" s="14" t="s">
        <v>503</v>
      </c>
      <c r="E51" s="27" t="s">
        <v>21</v>
      </c>
      <c r="F51" s="27" t="s">
        <v>21</v>
      </c>
      <c r="G51" s="27" t="s">
        <v>21</v>
      </c>
      <c r="H51" s="27" t="s">
        <v>21</v>
      </c>
      <c r="I51" s="27" t="s">
        <v>21</v>
      </c>
      <c r="J51" s="15" t="s">
        <v>21</v>
      </c>
      <c r="L51" s="16"/>
      <c r="N51" s="1" t="s">
        <v>21</v>
      </c>
      <c r="O51" s="1" t="s">
        <v>27</v>
      </c>
      <c r="P51" s="1" t="s">
        <v>28</v>
      </c>
      <c r="Q51" s="1" t="s">
        <v>46</v>
      </c>
      <c r="R51" s="1" t="s">
        <v>49</v>
      </c>
      <c r="S51" s="1"/>
    </row>
    <row r="52" spans="1:26" ht="15.75" customHeight="1">
      <c r="C52" s="200" t="s">
        <v>504</v>
      </c>
      <c r="D52" s="14" t="s">
        <v>505</v>
      </c>
      <c r="E52" s="27" t="s">
        <v>21</v>
      </c>
      <c r="F52" s="27" t="s">
        <v>21</v>
      </c>
      <c r="G52" s="27" t="s">
        <v>21</v>
      </c>
      <c r="H52" s="27" t="s">
        <v>21</v>
      </c>
      <c r="I52" s="27" t="s">
        <v>21</v>
      </c>
      <c r="J52" s="15" t="s">
        <v>21</v>
      </c>
      <c r="L52" s="16"/>
      <c r="N52" s="1" t="s">
        <v>21</v>
      </c>
      <c r="O52" s="1" t="s">
        <v>27</v>
      </c>
      <c r="P52" s="1" t="s">
        <v>28</v>
      </c>
      <c r="Q52" s="1" t="s">
        <v>46</v>
      </c>
      <c r="R52" s="1" t="s">
        <v>49</v>
      </c>
      <c r="S52" s="1"/>
    </row>
    <row r="53" spans="1:26" ht="15.75" customHeight="1">
      <c r="C53" s="200" t="s">
        <v>506</v>
      </c>
      <c r="D53" s="14" t="s">
        <v>507</v>
      </c>
      <c r="E53" s="27" t="s">
        <v>21</v>
      </c>
      <c r="F53" s="27" t="s">
        <v>21</v>
      </c>
      <c r="G53" s="27" t="s">
        <v>21</v>
      </c>
      <c r="H53" s="27" t="s">
        <v>21</v>
      </c>
      <c r="I53" s="27" t="s">
        <v>21</v>
      </c>
      <c r="J53" s="15" t="s">
        <v>21</v>
      </c>
      <c r="L53" s="16"/>
      <c r="N53" s="1" t="s">
        <v>21</v>
      </c>
      <c r="O53" s="1" t="s">
        <v>27</v>
      </c>
      <c r="P53" s="1" t="s">
        <v>28</v>
      </c>
      <c r="Q53" s="1" t="s">
        <v>46</v>
      </c>
      <c r="R53" s="1" t="s">
        <v>49</v>
      </c>
      <c r="S53" s="1"/>
    </row>
    <row r="54" spans="1:26" ht="15.75" customHeight="1">
      <c r="C54" s="200" t="s">
        <v>508</v>
      </c>
      <c r="D54" s="14" t="s">
        <v>509</v>
      </c>
      <c r="E54" s="27" t="s">
        <v>21</v>
      </c>
      <c r="F54" s="27" t="s">
        <v>21</v>
      </c>
      <c r="G54" s="27" t="s">
        <v>21</v>
      </c>
      <c r="H54" s="27" t="s">
        <v>21</v>
      </c>
      <c r="I54" s="27" t="s">
        <v>21</v>
      </c>
      <c r="J54" s="15" t="s">
        <v>21</v>
      </c>
      <c r="L54" s="16"/>
      <c r="N54" s="1" t="s">
        <v>21</v>
      </c>
      <c r="O54" s="1" t="s">
        <v>510</v>
      </c>
      <c r="P54" s="1" t="s">
        <v>511</v>
      </c>
      <c r="Q54" s="1" t="s">
        <v>512</v>
      </c>
      <c r="R54" s="1" t="s">
        <v>46</v>
      </c>
      <c r="S54" s="1"/>
    </row>
    <row r="55" spans="1:26" ht="15.75" customHeight="1">
      <c r="C55" s="200" t="s">
        <v>513</v>
      </c>
      <c r="D55" s="14" t="s">
        <v>514</v>
      </c>
      <c r="E55" s="27" t="s">
        <v>21</v>
      </c>
      <c r="F55" s="27" t="s">
        <v>21</v>
      </c>
      <c r="G55" s="27" t="s">
        <v>21</v>
      </c>
      <c r="H55" s="27" t="s">
        <v>21</v>
      </c>
      <c r="I55" s="27" t="s">
        <v>21</v>
      </c>
      <c r="J55" s="15" t="s">
        <v>21</v>
      </c>
      <c r="L55" s="16"/>
      <c r="N55" s="1" t="s">
        <v>21</v>
      </c>
      <c r="O55" s="1" t="s">
        <v>27</v>
      </c>
      <c r="P55" s="1" t="s">
        <v>28</v>
      </c>
      <c r="Q55" s="1" t="s">
        <v>46</v>
      </c>
      <c r="R55" s="1" t="s">
        <v>49</v>
      </c>
      <c r="S55" s="1"/>
    </row>
    <row r="56" spans="1:26" ht="15" customHeight="1">
      <c r="C56" s="200" t="s">
        <v>515</v>
      </c>
      <c r="D56" s="14" t="s">
        <v>516</v>
      </c>
      <c r="E56" s="27" t="s">
        <v>21</v>
      </c>
      <c r="F56" s="27" t="s">
        <v>21</v>
      </c>
      <c r="G56" s="27" t="s">
        <v>21</v>
      </c>
      <c r="H56" s="27" t="s">
        <v>21</v>
      </c>
      <c r="I56" s="27" t="s">
        <v>21</v>
      </c>
      <c r="J56" s="15" t="s">
        <v>21</v>
      </c>
      <c r="L56" s="16"/>
      <c r="N56" s="1" t="s">
        <v>21</v>
      </c>
      <c r="O56" s="1" t="s">
        <v>27</v>
      </c>
      <c r="P56" s="1" t="s">
        <v>28</v>
      </c>
      <c r="Q56" s="1" t="s">
        <v>46</v>
      </c>
      <c r="R56" s="1" t="s">
        <v>49</v>
      </c>
      <c r="S56" s="1"/>
    </row>
    <row r="57" spans="1:26" ht="15.75" customHeight="1">
      <c r="C57" s="200" t="s">
        <v>517</v>
      </c>
      <c r="D57" s="14" t="s">
        <v>518</v>
      </c>
      <c r="E57" s="27" t="s">
        <v>21</v>
      </c>
      <c r="F57" s="27" t="s">
        <v>21</v>
      </c>
      <c r="G57" s="27" t="s">
        <v>21</v>
      </c>
      <c r="H57" s="27" t="s">
        <v>21</v>
      </c>
      <c r="I57" s="27" t="s">
        <v>21</v>
      </c>
      <c r="J57" s="15" t="s">
        <v>21</v>
      </c>
      <c r="L57" s="16"/>
      <c r="N57" s="1" t="s">
        <v>21</v>
      </c>
      <c r="O57" s="1" t="s">
        <v>27</v>
      </c>
      <c r="P57" s="1" t="s">
        <v>28</v>
      </c>
      <c r="Q57" s="1" t="s">
        <v>46</v>
      </c>
      <c r="R57" s="1" t="s">
        <v>49</v>
      </c>
      <c r="S57" s="1"/>
    </row>
    <row r="58" spans="1:26" ht="15.75" customHeight="1">
      <c r="C58" s="201" t="s">
        <v>519</v>
      </c>
      <c r="D58" s="18" t="s">
        <v>520</v>
      </c>
      <c r="E58" s="28" t="s">
        <v>21</v>
      </c>
      <c r="F58" s="28" t="s">
        <v>21</v>
      </c>
      <c r="G58" s="28" t="s">
        <v>21</v>
      </c>
      <c r="H58" s="28" t="s">
        <v>21</v>
      </c>
      <c r="I58" s="28" t="s">
        <v>21</v>
      </c>
      <c r="J58" s="19" t="s">
        <v>21</v>
      </c>
      <c r="L58" s="20"/>
      <c r="N58" s="1" t="s">
        <v>21</v>
      </c>
      <c r="O58" s="1" t="s">
        <v>27</v>
      </c>
      <c r="P58" s="1" t="s">
        <v>28</v>
      </c>
      <c r="Q58" s="1" t="s">
        <v>46</v>
      </c>
      <c r="R58" s="1" t="s">
        <v>49</v>
      </c>
      <c r="S58" s="1"/>
    </row>
    <row r="59" spans="1:26" ht="15.75" customHeight="1">
      <c r="A59" s="198"/>
      <c r="B59" s="198"/>
      <c r="C59" s="198"/>
      <c r="D59" s="198"/>
      <c r="E59" s="198"/>
      <c r="F59" s="198"/>
      <c r="G59" s="198"/>
      <c r="H59" s="198"/>
      <c r="I59" s="198"/>
      <c r="J59" s="198"/>
      <c r="K59" s="198"/>
      <c r="L59" s="198"/>
      <c r="M59" s="198"/>
      <c r="N59" s="83"/>
      <c r="O59" s="83"/>
      <c r="P59" s="83"/>
      <c r="Q59" s="83"/>
      <c r="R59" s="83"/>
      <c r="S59" s="83"/>
      <c r="T59" s="198"/>
      <c r="U59" s="198"/>
      <c r="V59" s="198"/>
      <c r="W59" s="198"/>
      <c r="X59" s="198"/>
      <c r="Y59" s="198"/>
      <c r="Z59" s="198"/>
    </row>
    <row r="60" spans="1:26" ht="15.75" customHeight="1">
      <c r="N60" s="1"/>
      <c r="O60" s="1"/>
      <c r="P60" s="1"/>
      <c r="Q60" s="1"/>
      <c r="R60" s="1"/>
      <c r="S60" s="1"/>
    </row>
    <row r="61" spans="1:26" ht="15.75" customHeight="1">
      <c r="N61" s="1"/>
      <c r="O61" s="1"/>
      <c r="P61" s="1"/>
      <c r="Q61" s="1"/>
      <c r="R61" s="1"/>
      <c r="S61" s="1"/>
    </row>
    <row r="62" spans="1:26" ht="15.75" customHeight="1">
      <c r="N62" s="1"/>
      <c r="O62" s="1"/>
      <c r="P62" s="1"/>
      <c r="Q62" s="1"/>
      <c r="R62" s="1"/>
      <c r="S62" s="1"/>
    </row>
    <row r="63" spans="1:26" ht="15.75" customHeight="1">
      <c r="N63" s="1"/>
      <c r="O63" s="1"/>
      <c r="P63" s="1"/>
      <c r="Q63" s="1"/>
      <c r="R63" s="1"/>
      <c r="S63" s="1"/>
    </row>
    <row r="64" spans="1:26" ht="15.75" customHeight="1">
      <c r="N64" s="1"/>
      <c r="O64" s="1"/>
      <c r="P64" s="1"/>
      <c r="Q64" s="1"/>
      <c r="R64" s="1"/>
      <c r="S64" s="1"/>
    </row>
    <row r="65" spans="14:19" ht="15.75" customHeight="1">
      <c r="N65" s="1"/>
      <c r="O65" s="1"/>
      <c r="P65" s="1"/>
      <c r="Q65" s="1"/>
      <c r="R65" s="1"/>
      <c r="S65" s="1"/>
    </row>
    <row r="66" spans="14:19" ht="15.75" customHeight="1">
      <c r="N66" s="1"/>
      <c r="O66" s="1"/>
      <c r="P66" s="1"/>
      <c r="Q66" s="1"/>
      <c r="R66" s="1"/>
      <c r="S66" s="1"/>
    </row>
    <row r="67" spans="14:19" ht="15.75" customHeight="1">
      <c r="N67" s="1"/>
      <c r="O67" s="1"/>
      <c r="P67" s="1"/>
      <c r="Q67" s="1"/>
      <c r="R67" s="1"/>
      <c r="S67" s="1"/>
    </row>
    <row r="68" spans="14:19" ht="15.75" customHeight="1">
      <c r="N68" s="1"/>
      <c r="O68" s="1"/>
      <c r="P68" s="1"/>
      <c r="Q68" s="1"/>
      <c r="R68" s="1"/>
      <c r="S68" s="1"/>
    </row>
    <row r="69" spans="14:19" ht="15.75" customHeight="1">
      <c r="N69" s="1"/>
      <c r="O69" s="1"/>
      <c r="P69" s="1"/>
      <c r="Q69" s="1"/>
      <c r="R69" s="1"/>
      <c r="S69" s="1"/>
    </row>
    <row r="70" spans="14:19" ht="15.75" customHeight="1">
      <c r="N70" s="1"/>
      <c r="O70" s="1"/>
      <c r="P70" s="1"/>
      <c r="Q70" s="1"/>
      <c r="R70" s="1"/>
      <c r="S70" s="1"/>
    </row>
    <row r="71" spans="14:19" ht="15.75" customHeight="1">
      <c r="N71" s="1"/>
      <c r="O71" s="1"/>
      <c r="P71" s="1"/>
      <c r="Q71" s="1"/>
      <c r="R71" s="1"/>
      <c r="S71" s="1"/>
    </row>
    <row r="72" spans="14:19" ht="15.75" customHeight="1">
      <c r="N72" s="1"/>
      <c r="O72" s="1"/>
      <c r="P72" s="1"/>
      <c r="Q72" s="1"/>
      <c r="R72" s="1"/>
      <c r="S72" s="1"/>
    </row>
    <row r="73" spans="14:19" ht="15.75" customHeight="1">
      <c r="N73" s="1"/>
      <c r="O73" s="1"/>
      <c r="P73" s="1"/>
      <c r="Q73" s="1"/>
      <c r="R73" s="1"/>
      <c r="S73" s="1"/>
    </row>
    <row r="74" spans="14:19" ht="15.75" customHeight="1">
      <c r="N74" s="1"/>
      <c r="O74" s="1"/>
      <c r="P74" s="1"/>
      <c r="Q74" s="1"/>
      <c r="R74" s="1"/>
      <c r="S74" s="1"/>
    </row>
    <row r="75" spans="14:19" ht="15.75" customHeight="1">
      <c r="N75" s="1"/>
      <c r="O75" s="1"/>
      <c r="P75" s="1"/>
      <c r="Q75" s="1"/>
      <c r="R75" s="1"/>
      <c r="S75" s="1"/>
    </row>
    <row r="76" spans="14:19" ht="15.75" customHeight="1">
      <c r="N76" s="1"/>
      <c r="O76" s="1"/>
      <c r="P76" s="1"/>
      <c r="Q76" s="1"/>
      <c r="R76" s="1"/>
      <c r="S76" s="1"/>
    </row>
    <row r="77" spans="14:19" ht="15.75" customHeight="1">
      <c r="N77" s="1"/>
      <c r="O77" s="1"/>
      <c r="P77" s="1"/>
      <c r="Q77" s="1"/>
      <c r="R77" s="1"/>
      <c r="S77" s="1"/>
    </row>
    <row r="78" spans="14:19" ht="15.75" customHeight="1">
      <c r="N78" s="1"/>
      <c r="O78" s="1"/>
      <c r="P78" s="1"/>
      <c r="Q78" s="1"/>
      <c r="R78" s="1"/>
      <c r="S78" s="1"/>
    </row>
    <row r="79" spans="14:19" ht="15.75" customHeight="1">
      <c r="N79" s="1"/>
      <c r="O79" s="1"/>
      <c r="P79" s="1"/>
      <c r="Q79" s="1"/>
      <c r="R79" s="1"/>
      <c r="S79" s="1"/>
    </row>
    <row r="80" spans="14:19" ht="15.75" customHeight="1">
      <c r="N80" s="1"/>
      <c r="O80" s="1"/>
      <c r="P80" s="1"/>
      <c r="Q80" s="1"/>
      <c r="R80" s="1"/>
      <c r="S80" s="1"/>
    </row>
    <row r="81" spans="14:19" ht="15.75" customHeight="1">
      <c r="N81" s="1"/>
      <c r="O81" s="1"/>
      <c r="P81" s="1"/>
      <c r="Q81" s="1"/>
      <c r="R81" s="1"/>
      <c r="S81" s="1"/>
    </row>
    <row r="82" spans="14:19" ht="15.75" customHeight="1">
      <c r="N82" s="1"/>
      <c r="O82" s="1"/>
      <c r="P82" s="1"/>
      <c r="Q82" s="1"/>
      <c r="R82" s="1"/>
      <c r="S82" s="1"/>
    </row>
    <row r="83" spans="14:19" ht="15.75" customHeight="1">
      <c r="N83" s="1"/>
      <c r="O83" s="1"/>
      <c r="P83" s="1"/>
      <c r="Q83" s="1"/>
      <c r="R83" s="1"/>
      <c r="S83" s="1"/>
    </row>
    <row r="84" spans="14:19" ht="15.75" customHeight="1">
      <c r="N84" s="1"/>
      <c r="O84" s="1"/>
      <c r="P84" s="1"/>
      <c r="Q84" s="1"/>
      <c r="R84" s="1"/>
      <c r="S84" s="1"/>
    </row>
    <row r="85" spans="14:19" ht="15.75" customHeight="1">
      <c r="N85" s="1"/>
      <c r="O85" s="1"/>
      <c r="P85" s="1"/>
      <c r="Q85" s="1"/>
      <c r="R85" s="1"/>
      <c r="S85" s="1"/>
    </row>
    <row r="86" spans="14:19" ht="15.75" customHeight="1">
      <c r="N86" s="1"/>
      <c r="O86" s="1"/>
      <c r="P86" s="1"/>
      <c r="Q86" s="1"/>
      <c r="R86" s="1"/>
      <c r="S86" s="1"/>
    </row>
    <row r="87" spans="14:19" ht="15.75" customHeight="1">
      <c r="N87" s="1"/>
      <c r="O87" s="1"/>
      <c r="P87" s="1"/>
      <c r="Q87" s="1"/>
      <c r="R87" s="1"/>
      <c r="S87" s="1"/>
    </row>
    <row r="88" spans="14:19" ht="15.75" customHeight="1">
      <c r="N88" s="1"/>
      <c r="O88" s="1"/>
      <c r="P88" s="1"/>
      <c r="Q88" s="1"/>
      <c r="R88" s="1"/>
      <c r="S88" s="1"/>
    </row>
    <row r="89" spans="14:19" ht="15.75" customHeight="1">
      <c r="N89" s="1"/>
      <c r="O89" s="1"/>
      <c r="P89" s="1"/>
      <c r="Q89" s="1"/>
      <c r="R89" s="1"/>
      <c r="S89" s="1"/>
    </row>
    <row r="90" spans="14:19" ht="15.75" customHeight="1">
      <c r="N90" s="1"/>
      <c r="O90" s="1"/>
      <c r="P90" s="1"/>
      <c r="Q90" s="1"/>
      <c r="R90" s="1"/>
      <c r="S90" s="1"/>
    </row>
    <row r="91" spans="14:19" ht="15.75" customHeight="1">
      <c r="N91" s="1"/>
      <c r="O91" s="1"/>
      <c r="P91" s="1"/>
      <c r="Q91" s="1"/>
      <c r="R91" s="1"/>
      <c r="S91" s="1"/>
    </row>
    <row r="92" spans="14:19" ht="15.75" customHeight="1">
      <c r="N92" s="1"/>
      <c r="O92" s="1"/>
      <c r="P92" s="1"/>
      <c r="Q92" s="1"/>
      <c r="R92" s="1"/>
      <c r="S92" s="1"/>
    </row>
    <row r="93" spans="14:19" ht="15.75" customHeight="1">
      <c r="N93" s="1"/>
      <c r="O93" s="1"/>
      <c r="P93" s="1"/>
      <c r="Q93" s="1"/>
      <c r="R93" s="1"/>
      <c r="S93" s="1"/>
    </row>
    <row r="94" spans="14:19" ht="15.75" customHeight="1">
      <c r="N94" s="1"/>
      <c r="O94" s="1"/>
      <c r="P94" s="1"/>
      <c r="Q94" s="1"/>
      <c r="R94" s="1"/>
      <c r="S94" s="1"/>
    </row>
    <row r="95" spans="14:19" ht="15.75" customHeight="1">
      <c r="N95" s="1"/>
      <c r="O95" s="1"/>
      <c r="P95" s="1"/>
      <c r="Q95" s="1"/>
      <c r="R95" s="1"/>
      <c r="S95" s="1"/>
    </row>
    <row r="96" spans="14:19" ht="15.75" customHeight="1">
      <c r="N96" s="1"/>
      <c r="O96" s="1"/>
      <c r="P96" s="1"/>
      <c r="Q96" s="1"/>
      <c r="R96" s="1"/>
      <c r="S96" s="1"/>
    </row>
    <row r="97" spans="14:19" ht="15.75" customHeight="1">
      <c r="N97" s="1"/>
      <c r="O97" s="1"/>
      <c r="P97" s="1"/>
      <c r="Q97" s="1"/>
      <c r="R97" s="1"/>
      <c r="S97" s="1"/>
    </row>
    <row r="98" spans="14:19" ht="15.75" customHeight="1">
      <c r="N98" s="1"/>
      <c r="O98" s="1"/>
      <c r="P98" s="1"/>
      <c r="Q98" s="1"/>
      <c r="R98" s="1"/>
      <c r="S98" s="1"/>
    </row>
    <row r="99" spans="14:19" ht="15.75" customHeight="1">
      <c r="N99" s="1"/>
      <c r="O99" s="1"/>
      <c r="P99" s="1"/>
      <c r="Q99" s="1"/>
      <c r="R99" s="1"/>
      <c r="S99" s="1"/>
    </row>
    <row r="100" spans="14:19" ht="15.75" customHeight="1">
      <c r="N100" s="1"/>
      <c r="O100" s="1"/>
      <c r="P100" s="1"/>
      <c r="Q100" s="1"/>
      <c r="R100" s="1"/>
      <c r="S100" s="1"/>
    </row>
    <row r="101" spans="14:19" ht="15.75" customHeight="1">
      <c r="N101" s="1"/>
      <c r="O101" s="1"/>
      <c r="P101" s="1"/>
      <c r="Q101" s="1"/>
      <c r="R101" s="1"/>
      <c r="S101" s="1"/>
    </row>
    <row r="102" spans="14:19" ht="15.75" customHeight="1">
      <c r="N102" s="1"/>
      <c r="O102" s="1"/>
      <c r="P102" s="1"/>
      <c r="Q102" s="1"/>
      <c r="R102" s="1"/>
      <c r="S102" s="1"/>
    </row>
    <row r="103" spans="14:19" ht="15.75" customHeight="1">
      <c r="N103" s="1"/>
      <c r="O103" s="1"/>
      <c r="P103" s="1"/>
      <c r="Q103" s="1"/>
      <c r="R103" s="1"/>
      <c r="S103" s="1"/>
    </row>
    <row r="104" spans="14:19" ht="15.75" customHeight="1">
      <c r="N104" s="1"/>
      <c r="O104" s="1"/>
      <c r="P104" s="1"/>
      <c r="Q104" s="1"/>
      <c r="R104" s="1"/>
      <c r="S104" s="1"/>
    </row>
    <row r="105" spans="14:19" ht="15.75" customHeight="1">
      <c r="N105" s="1"/>
      <c r="O105" s="1"/>
      <c r="P105" s="1"/>
      <c r="Q105" s="1"/>
      <c r="R105" s="1"/>
      <c r="S105" s="1"/>
    </row>
    <row r="106" spans="14:19" ht="15.75" customHeight="1">
      <c r="N106" s="1"/>
      <c r="O106" s="1"/>
      <c r="P106" s="1"/>
      <c r="Q106" s="1"/>
      <c r="R106" s="1"/>
      <c r="S106" s="1"/>
    </row>
    <row r="107" spans="14:19" ht="15.75" customHeight="1">
      <c r="N107" s="1"/>
      <c r="O107" s="1"/>
      <c r="P107" s="1"/>
      <c r="Q107" s="1"/>
      <c r="R107" s="1"/>
      <c r="S107" s="1"/>
    </row>
    <row r="108" spans="14:19" ht="15.75" customHeight="1">
      <c r="N108" s="1"/>
      <c r="O108" s="1"/>
      <c r="P108" s="1"/>
      <c r="Q108" s="1"/>
      <c r="R108" s="1"/>
      <c r="S108" s="1"/>
    </row>
    <row r="109" spans="14:19" ht="15.75" customHeight="1">
      <c r="N109" s="1"/>
      <c r="O109" s="1"/>
      <c r="P109" s="1"/>
      <c r="Q109" s="1"/>
      <c r="R109" s="1"/>
      <c r="S109" s="1"/>
    </row>
    <row r="110" spans="14:19" ht="15.75" customHeight="1">
      <c r="N110" s="1"/>
      <c r="O110" s="1"/>
      <c r="P110" s="1"/>
      <c r="Q110" s="1"/>
      <c r="R110" s="1"/>
      <c r="S110" s="1"/>
    </row>
    <row r="111" spans="14:19" ht="15.75" customHeight="1">
      <c r="N111" s="1"/>
      <c r="O111" s="1"/>
      <c r="P111" s="1"/>
      <c r="Q111" s="1"/>
      <c r="R111" s="1"/>
      <c r="S111" s="1"/>
    </row>
    <row r="112" spans="14:19" ht="15.75" customHeight="1">
      <c r="N112" s="1"/>
      <c r="O112" s="1"/>
      <c r="P112" s="1"/>
      <c r="Q112" s="1"/>
      <c r="R112" s="1"/>
      <c r="S112" s="1"/>
    </row>
    <row r="113" spans="14:19" ht="15.75" customHeight="1">
      <c r="N113" s="1"/>
      <c r="O113" s="1"/>
      <c r="P113" s="1"/>
      <c r="Q113" s="1"/>
      <c r="R113" s="1"/>
      <c r="S113" s="1"/>
    </row>
    <row r="114" spans="14:19" ht="15.75" customHeight="1">
      <c r="N114" s="1"/>
      <c r="O114" s="1"/>
      <c r="P114" s="1"/>
      <c r="Q114" s="1"/>
      <c r="R114" s="1"/>
      <c r="S114" s="1"/>
    </row>
    <row r="115" spans="14:19" ht="15.75" customHeight="1">
      <c r="N115" s="1"/>
      <c r="O115" s="1"/>
      <c r="P115" s="1"/>
      <c r="Q115" s="1"/>
      <c r="R115" s="1"/>
      <c r="S115" s="1"/>
    </row>
    <row r="116" spans="14:19" ht="15.75" customHeight="1">
      <c r="N116" s="1"/>
      <c r="O116" s="1"/>
      <c r="P116" s="1"/>
      <c r="Q116" s="1"/>
      <c r="R116" s="1"/>
      <c r="S116" s="1"/>
    </row>
    <row r="117" spans="14:19" ht="15.75" customHeight="1">
      <c r="N117" s="1"/>
      <c r="O117" s="1"/>
      <c r="P117" s="1"/>
      <c r="Q117" s="1"/>
      <c r="R117" s="1"/>
      <c r="S117" s="1"/>
    </row>
    <row r="118" spans="14:19" ht="15.75" customHeight="1">
      <c r="N118" s="1"/>
      <c r="O118" s="1"/>
      <c r="P118" s="1"/>
      <c r="Q118" s="1"/>
      <c r="R118" s="1"/>
      <c r="S118" s="1"/>
    </row>
    <row r="119" spans="14:19" ht="15.75" customHeight="1">
      <c r="N119" s="1"/>
      <c r="O119" s="1"/>
      <c r="P119" s="1"/>
      <c r="Q119" s="1"/>
      <c r="R119" s="1"/>
      <c r="S119" s="1"/>
    </row>
    <row r="120" spans="14:19" ht="15.75" customHeight="1">
      <c r="N120" s="1"/>
      <c r="O120" s="1"/>
      <c r="P120" s="1"/>
      <c r="Q120" s="1"/>
      <c r="R120" s="1"/>
      <c r="S120" s="1"/>
    </row>
    <row r="121" spans="14:19" ht="15.75" customHeight="1">
      <c r="N121" s="1"/>
      <c r="O121" s="1"/>
      <c r="P121" s="1"/>
      <c r="Q121" s="1"/>
      <c r="R121" s="1"/>
      <c r="S121" s="1"/>
    </row>
    <row r="122" spans="14:19" ht="15.75" customHeight="1">
      <c r="N122" s="1"/>
      <c r="O122" s="1"/>
      <c r="P122" s="1"/>
      <c r="Q122" s="1"/>
      <c r="R122" s="1"/>
      <c r="S122" s="1"/>
    </row>
    <row r="123" spans="14:19" ht="15.75" customHeight="1">
      <c r="N123" s="1"/>
      <c r="O123" s="1"/>
      <c r="P123" s="1"/>
      <c r="Q123" s="1"/>
      <c r="R123" s="1"/>
      <c r="S123" s="1"/>
    </row>
    <row r="124" spans="14:19" ht="15.75" customHeight="1">
      <c r="N124" s="1"/>
      <c r="O124" s="1"/>
      <c r="P124" s="1"/>
      <c r="Q124" s="1"/>
      <c r="R124" s="1"/>
      <c r="S124" s="1"/>
    </row>
    <row r="125" spans="14:19" ht="15.75" customHeight="1">
      <c r="N125" s="1"/>
      <c r="O125" s="1"/>
      <c r="P125" s="1"/>
      <c r="Q125" s="1"/>
      <c r="R125" s="1"/>
      <c r="S125" s="1"/>
    </row>
    <row r="126" spans="14:19" ht="15.75" customHeight="1">
      <c r="N126" s="1"/>
      <c r="O126" s="1"/>
      <c r="P126" s="1"/>
      <c r="Q126" s="1"/>
      <c r="R126" s="1"/>
      <c r="S126" s="1"/>
    </row>
    <row r="127" spans="14:19" ht="15.75" customHeight="1">
      <c r="N127" s="1"/>
      <c r="O127" s="1"/>
      <c r="P127" s="1"/>
      <c r="Q127" s="1"/>
      <c r="R127" s="1"/>
      <c r="S127" s="1"/>
    </row>
    <row r="128" spans="14:19" ht="15.75" customHeight="1">
      <c r="N128" s="1"/>
      <c r="O128" s="1"/>
      <c r="P128" s="1"/>
      <c r="Q128" s="1"/>
      <c r="R128" s="1"/>
      <c r="S128" s="1"/>
    </row>
    <row r="129" spans="14:19" ht="15.75" customHeight="1">
      <c r="N129" s="1"/>
      <c r="O129" s="1"/>
      <c r="P129" s="1"/>
      <c r="Q129" s="1"/>
      <c r="R129" s="1"/>
      <c r="S129" s="1"/>
    </row>
    <row r="130" spans="14:19" ht="15.75" customHeight="1">
      <c r="N130" s="1"/>
      <c r="O130" s="1"/>
      <c r="P130" s="1"/>
      <c r="Q130" s="1"/>
      <c r="R130" s="1"/>
      <c r="S130" s="1"/>
    </row>
    <row r="131" spans="14:19" ht="15.75" customHeight="1">
      <c r="N131" s="1"/>
      <c r="O131" s="1"/>
      <c r="P131" s="1"/>
      <c r="Q131" s="1"/>
      <c r="R131" s="1"/>
      <c r="S131" s="1"/>
    </row>
    <row r="132" spans="14:19" ht="15.75" customHeight="1">
      <c r="N132" s="1"/>
      <c r="O132" s="1"/>
      <c r="P132" s="1"/>
      <c r="Q132" s="1"/>
      <c r="R132" s="1"/>
      <c r="S132" s="1"/>
    </row>
    <row r="133" spans="14:19" ht="15.75" customHeight="1">
      <c r="N133" s="1"/>
      <c r="O133" s="1"/>
      <c r="P133" s="1"/>
      <c r="Q133" s="1"/>
      <c r="R133" s="1"/>
      <c r="S133" s="1"/>
    </row>
    <row r="134" spans="14:19" ht="15.75" customHeight="1">
      <c r="N134" s="1"/>
      <c r="O134" s="1"/>
      <c r="P134" s="1"/>
      <c r="Q134" s="1"/>
      <c r="R134" s="1"/>
      <c r="S134" s="1"/>
    </row>
    <row r="135" spans="14:19" ht="15.75" customHeight="1">
      <c r="N135" s="1"/>
      <c r="O135" s="1"/>
      <c r="P135" s="1"/>
      <c r="Q135" s="1"/>
      <c r="R135" s="1"/>
      <c r="S135" s="1"/>
    </row>
    <row r="136" spans="14:19" ht="15.75" customHeight="1">
      <c r="N136" s="1"/>
      <c r="O136" s="1"/>
      <c r="P136" s="1"/>
      <c r="Q136" s="1"/>
      <c r="R136" s="1"/>
      <c r="S136" s="1"/>
    </row>
    <row r="137" spans="14:19" ht="15.75" customHeight="1">
      <c r="N137" s="1"/>
      <c r="O137" s="1"/>
      <c r="P137" s="1"/>
      <c r="Q137" s="1"/>
      <c r="R137" s="1"/>
      <c r="S137" s="1"/>
    </row>
    <row r="138" spans="14:19" ht="15.75" customHeight="1">
      <c r="N138" s="1"/>
      <c r="O138" s="1"/>
      <c r="P138" s="1"/>
      <c r="Q138" s="1"/>
      <c r="R138" s="1"/>
      <c r="S138" s="1"/>
    </row>
    <row r="139" spans="14:19" ht="15.75" customHeight="1">
      <c r="N139" s="1"/>
      <c r="O139" s="1"/>
      <c r="P139" s="1"/>
      <c r="Q139" s="1"/>
      <c r="R139" s="1"/>
      <c r="S139" s="1"/>
    </row>
    <row r="140" spans="14:19" ht="15.75" customHeight="1">
      <c r="N140" s="1"/>
      <c r="O140" s="1"/>
      <c r="P140" s="1"/>
      <c r="Q140" s="1"/>
      <c r="R140" s="1"/>
      <c r="S140" s="1"/>
    </row>
    <row r="141" spans="14:19" ht="15.75" customHeight="1">
      <c r="N141" s="1"/>
      <c r="O141" s="1"/>
      <c r="P141" s="1"/>
      <c r="Q141" s="1"/>
      <c r="R141" s="1"/>
      <c r="S141" s="1"/>
    </row>
    <row r="142" spans="14:19" ht="15.75" customHeight="1">
      <c r="N142" s="1"/>
      <c r="O142" s="1"/>
      <c r="P142" s="1"/>
      <c r="Q142" s="1"/>
      <c r="R142" s="1"/>
      <c r="S142" s="1"/>
    </row>
    <row r="143" spans="14:19" ht="15.75" customHeight="1">
      <c r="N143" s="1"/>
      <c r="O143" s="1"/>
      <c r="P143" s="1"/>
      <c r="Q143" s="1"/>
      <c r="R143" s="1"/>
      <c r="S143" s="1"/>
    </row>
    <row r="144" spans="14:19" ht="15.75" customHeight="1">
      <c r="N144" s="1"/>
      <c r="O144" s="1"/>
      <c r="P144" s="1"/>
      <c r="Q144" s="1"/>
      <c r="R144" s="1"/>
      <c r="S144" s="1"/>
    </row>
    <row r="145" spans="14:19" ht="15.75" customHeight="1">
      <c r="N145" s="1"/>
      <c r="O145" s="1"/>
      <c r="P145" s="1"/>
      <c r="Q145" s="1"/>
      <c r="R145" s="1"/>
      <c r="S145" s="1"/>
    </row>
    <row r="146" spans="14:19" ht="15.75" customHeight="1">
      <c r="N146" s="1"/>
      <c r="O146" s="1"/>
      <c r="P146" s="1"/>
      <c r="Q146" s="1"/>
      <c r="R146" s="1"/>
      <c r="S146" s="1"/>
    </row>
    <row r="147" spans="14:19" ht="15.75" customHeight="1">
      <c r="N147" s="1"/>
      <c r="O147" s="1"/>
      <c r="P147" s="1"/>
      <c r="Q147" s="1"/>
      <c r="R147" s="1"/>
      <c r="S147" s="1"/>
    </row>
    <row r="148" spans="14:19" ht="15.75" customHeight="1">
      <c r="N148" s="1"/>
      <c r="O148" s="1"/>
      <c r="P148" s="1"/>
      <c r="Q148" s="1"/>
      <c r="R148" s="1"/>
      <c r="S148" s="1"/>
    </row>
    <row r="149" spans="14:19" ht="15.75" customHeight="1">
      <c r="N149" s="1"/>
      <c r="O149" s="1"/>
      <c r="P149" s="1"/>
      <c r="Q149" s="1"/>
      <c r="R149" s="1"/>
      <c r="S149" s="1"/>
    </row>
    <row r="150" spans="14:19" ht="15.75" customHeight="1">
      <c r="N150" s="1"/>
      <c r="O150" s="1"/>
      <c r="P150" s="1"/>
      <c r="Q150" s="1"/>
      <c r="R150" s="1"/>
      <c r="S150" s="1"/>
    </row>
    <row r="151" spans="14:19" ht="15.75" customHeight="1">
      <c r="N151" s="1"/>
      <c r="O151" s="1"/>
      <c r="P151" s="1"/>
      <c r="Q151" s="1"/>
      <c r="R151" s="1"/>
      <c r="S151" s="1"/>
    </row>
    <row r="152" spans="14:19" ht="15.75" customHeight="1">
      <c r="N152" s="1"/>
      <c r="O152" s="1"/>
      <c r="P152" s="1"/>
      <c r="Q152" s="1"/>
      <c r="R152" s="1"/>
      <c r="S152" s="1"/>
    </row>
    <row r="153" spans="14:19" ht="15.75" customHeight="1">
      <c r="N153" s="1"/>
      <c r="O153" s="1"/>
      <c r="P153" s="1"/>
      <c r="Q153" s="1"/>
      <c r="R153" s="1"/>
      <c r="S153" s="1"/>
    </row>
    <row r="154" spans="14:19" ht="15.75" customHeight="1">
      <c r="N154" s="1"/>
      <c r="O154" s="1"/>
      <c r="P154" s="1"/>
      <c r="Q154" s="1"/>
      <c r="R154" s="1"/>
      <c r="S154" s="1"/>
    </row>
    <row r="155" spans="14:19" ht="15.75" customHeight="1">
      <c r="N155" s="1"/>
      <c r="O155" s="1"/>
      <c r="P155" s="1"/>
      <c r="Q155" s="1"/>
      <c r="R155" s="1"/>
      <c r="S155" s="1"/>
    </row>
    <row r="156" spans="14:19" ht="15.75" customHeight="1">
      <c r="N156" s="1"/>
      <c r="O156" s="1"/>
      <c r="P156" s="1"/>
      <c r="Q156" s="1"/>
      <c r="R156" s="1"/>
      <c r="S156" s="1"/>
    </row>
    <row r="157" spans="14:19" ht="15.75" customHeight="1">
      <c r="N157" s="1"/>
      <c r="O157" s="1"/>
      <c r="P157" s="1"/>
      <c r="Q157" s="1"/>
      <c r="R157" s="1"/>
      <c r="S157" s="1"/>
    </row>
    <row r="158" spans="14:19" ht="15.75" customHeight="1">
      <c r="N158" s="1"/>
      <c r="O158" s="1"/>
      <c r="P158" s="1"/>
      <c r="Q158" s="1"/>
      <c r="R158" s="1"/>
      <c r="S158" s="1"/>
    </row>
    <row r="159" spans="14:19" ht="15.75" customHeight="1">
      <c r="N159" s="1"/>
      <c r="O159" s="1"/>
      <c r="P159" s="1"/>
      <c r="Q159" s="1"/>
      <c r="R159" s="1"/>
      <c r="S159" s="1"/>
    </row>
    <row r="160" spans="14:19" ht="15.75" customHeight="1">
      <c r="N160" s="1"/>
      <c r="O160" s="1"/>
      <c r="P160" s="1"/>
      <c r="Q160" s="1"/>
      <c r="R160" s="1"/>
      <c r="S160" s="1"/>
    </row>
    <row r="161" spans="14:19" ht="15.75" customHeight="1">
      <c r="N161" s="1"/>
      <c r="O161" s="1"/>
      <c r="P161" s="1"/>
      <c r="Q161" s="1"/>
      <c r="R161" s="1"/>
      <c r="S161" s="1"/>
    </row>
    <row r="162" spans="14:19" ht="15.75" customHeight="1">
      <c r="N162" s="1"/>
      <c r="O162" s="1"/>
      <c r="P162" s="1"/>
      <c r="Q162" s="1"/>
      <c r="R162" s="1"/>
      <c r="S162" s="1"/>
    </row>
    <row r="163" spans="14:19" ht="15.75" customHeight="1">
      <c r="N163" s="1"/>
      <c r="O163" s="1"/>
      <c r="P163" s="1"/>
      <c r="Q163" s="1"/>
      <c r="R163" s="1"/>
      <c r="S163" s="1"/>
    </row>
    <row r="164" spans="14:19" ht="15.75" customHeight="1">
      <c r="N164" s="1"/>
      <c r="O164" s="1"/>
      <c r="P164" s="1"/>
      <c r="Q164" s="1"/>
      <c r="R164" s="1"/>
      <c r="S164" s="1"/>
    </row>
    <row r="165" spans="14:19" ht="15.75" customHeight="1">
      <c r="N165" s="1"/>
      <c r="O165" s="1"/>
      <c r="P165" s="1"/>
      <c r="Q165" s="1"/>
      <c r="R165" s="1"/>
      <c r="S165" s="1"/>
    </row>
    <row r="166" spans="14:19" ht="15.75" customHeight="1">
      <c r="N166" s="1"/>
      <c r="O166" s="1"/>
      <c r="P166" s="1"/>
      <c r="Q166" s="1"/>
      <c r="R166" s="1"/>
      <c r="S166" s="1"/>
    </row>
    <row r="167" spans="14:19" ht="15.75" customHeight="1">
      <c r="N167" s="1"/>
      <c r="O167" s="1"/>
      <c r="P167" s="1"/>
      <c r="Q167" s="1"/>
      <c r="R167" s="1"/>
      <c r="S167" s="1"/>
    </row>
    <row r="168" spans="14:19" ht="15.75" customHeight="1">
      <c r="N168" s="1"/>
      <c r="O168" s="1"/>
      <c r="P168" s="1"/>
      <c r="Q168" s="1"/>
      <c r="R168" s="1"/>
      <c r="S168" s="1"/>
    </row>
    <row r="169" spans="14:19" ht="15.75" customHeight="1">
      <c r="N169" s="1"/>
      <c r="O169" s="1"/>
      <c r="P169" s="1"/>
      <c r="Q169" s="1"/>
      <c r="R169" s="1"/>
      <c r="S169" s="1"/>
    </row>
    <row r="170" spans="14:19" ht="15.75" customHeight="1">
      <c r="N170" s="1"/>
      <c r="O170" s="1"/>
      <c r="P170" s="1"/>
      <c r="Q170" s="1"/>
      <c r="R170" s="1"/>
      <c r="S170" s="1"/>
    </row>
    <row r="171" spans="14:19" ht="15.75" customHeight="1">
      <c r="N171" s="1"/>
      <c r="O171" s="1"/>
      <c r="P171" s="1"/>
      <c r="Q171" s="1"/>
      <c r="R171" s="1"/>
      <c r="S171" s="1"/>
    </row>
    <row r="172" spans="14:19" ht="15.75" customHeight="1">
      <c r="N172" s="1"/>
      <c r="O172" s="1"/>
      <c r="P172" s="1"/>
      <c r="Q172" s="1"/>
      <c r="R172" s="1"/>
      <c r="S172" s="1"/>
    </row>
    <row r="173" spans="14:19" ht="15.75" customHeight="1">
      <c r="N173" s="1"/>
      <c r="O173" s="1"/>
      <c r="P173" s="1"/>
      <c r="Q173" s="1"/>
      <c r="R173" s="1"/>
      <c r="S173" s="1"/>
    </row>
    <row r="174" spans="14:19" ht="15.75" customHeight="1">
      <c r="N174" s="1"/>
      <c r="O174" s="1"/>
      <c r="P174" s="1"/>
      <c r="Q174" s="1"/>
      <c r="R174" s="1"/>
      <c r="S174" s="1"/>
    </row>
    <row r="175" spans="14:19" ht="15.75" customHeight="1">
      <c r="N175" s="1"/>
      <c r="O175" s="1"/>
      <c r="P175" s="1"/>
      <c r="Q175" s="1"/>
      <c r="R175" s="1"/>
      <c r="S175" s="1"/>
    </row>
    <row r="176" spans="14:19" ht="15.75" customHeight="1">
      <c r="N176" s="1"/>
      <c r="O176" s="1"/>
      <c r="P176" s="1"/>
      <c r="Q176" s="1"/>
      <c r="R176" s="1"/>
      <c r="S176" s="1"/>
    </row>
    <row r="177" spans="14:19" ht="15.75" customHeight="1">
      <c r="N177" s="1"/>
      <c r="O177" s="1"/>
      <c r="P177" s="1"/>
      <c r="Q177" s="1"/>
      <c r="R177" s="1"/>
      <c r="S177" s="1"/>
    </row>
    <row r="178" spans="14:19" ht="15.75" customHeight="1">
      <c r="N178" s="1"/>
      <c r="O178" s="1"/>
      <c r="P178" s="1"/>
      <c r="Q178" s="1"/>
      <c r="R178" s="1"/>
      <c r="S178" s="1"/>
    </row>
    <row r="179" spans="14:19" ht="15.75" customHeight="1">
      <c r="N179" s="1"/>
      <c r="O179" s="1"/>
      <c r="P179" s="1"/>
      <c r="Q179" s="1"/>
      <c r="R179" s="1"/>
      <c r="S179" s="1"/>
    </row>
    <row r="180" spans="14:19" ht="15.75" customHeight="1">
      <c r="N180" s="1"/>
      <c r="O180" s="1"/>
      <c r="P180" s="1"/>
      <c r="Q180" s="1"/>
      <c r="R180" s="1"/>
      <c r="S180" s="1"/>
    </row>
    <row r="181" spans="14:19" ht="15.75" customHeight="1">
      <c r="N181" s="1"/>
      <c r="O181" s="1"/>
      <c r="P181" s="1"/>
      <c r="Q181" s="1"/>
      <c r="R181" s="1"/>
      <c r="S181" s="1"/>
    </row>
    <row r="182" spans="14:19" ht="15.75" customHeight="1">
      <c r="N182" s="1"/>
      <c r="O182" s="1"/>
      <c r="P182" s="1"/>
      <c r="Q182" s="1"/>
      <c r="R182" s="1"/>
      <c r="S182" s="1"/>
    </row>
    <row r="183" spans="14:19" ht="15.75" customHeight="1">
      <c r="N183" s="1"/>
      <c r="O183" s="1"/>
      <c r="P183" s="1"/>
      <c r="Q183" s="1"/>
      <c r="R183" s="1"/>
      <c r="S183" s="1"/>
    </row>
    <row r="184" spans="14:19" ht="15.75" customHeight="1">
      <c r="N184" s="1"/>
      <c r="O184" s="1"/>
      <c r="P184" s="1"/>
      <c r="Q184" s="1"/>
      <c r="R184" s="1"/>
      <c r="S184" s="1"/>
    </row>
    <row r="185" spans="14:19" ht="15.75" customHeight="1">
      <c r="N185" s="1"/>
      <c r="O185" s="1"/>
      <c r="P185" s="1"/>
      <c r="Q185" s="1"/>
      <c r="R185" s="1"/>
      <c r="S185" s="1"/>
    </row>
    <row r="186" spans="14:19" ht="15.75" customHeight="1">
      <c r="N186" s="1"/>
      <c r="O186" s="1"/>
      <c r="P186" s="1"/>
      <c r="Q186" s="1"/>
      <c r="R186" s="1"/>
      <c r="S186" s="1"/>
    </row>
    <row r="187" spans="14:19" ht="15.75" customHeight="1">
      <c r="N187" s="1"/>
      <c r="O187" s="1"/>
      <c r="P187" s="1"/>
      <c r="Q187" s="1"/>
      <c r="R187" s="1"/>
      <c r="S187" s="1"/>
    </row>
    <row r="188" spans="14:19" ht="15.75" customHeight="1">
      <c r="N188" s="1"/>
      <c r="O188" s="1"/>
      <c r="P188" s="1"/>
      <c r="Q188" s="1"/>
      <c r="R188" s="1"/>
      <c r="S188" s="1"/>
    </row>
    <row r="189" spans="14:19" ht="15.75" customHeight="1">
      <c r="N189" s="1"/>
      <c r="O189" s="1"/>
      <c r="P189" s="1"/>
      <c r="Q189" s="1"/>
      <c r="R189" s="1"/>
      <c r="S189" s="1"/>
    </row>
    <row r="190" spans="14:19" ht="15.75" customHeight="1">
      <c r="N190" s="1"/>
      <c r="O190" s="1"/>
      <c r="P190" s="1"/>
      <c r="Q190" s="1"/>
      <c r="R190" s="1"/>
      <c r="S190" s="1"/>
    </row>
    <row r="191" spans="14:19" ht="15.75" customHeight="1">
      <c r="N191" s="1"/>
      <c r="O191" s="1"/>
      <c r="P191" s="1"/>
      <c r="Q191" s="1"/>
      <c r="R191" s="1"/>
      <c r="S191" s="1"/>
    </row>
    <row r="192" spans="14:19" ht="15.75" customHeight="1">
      <c r="N192" s="1"/>
      <c r="O192" s="1"/>
      <c r="P192" s="1"/>
      <c r="Q192" s="1"/>
      <c r="R192" s="1"/>
      <c r="S192" s="1"/>
    </row>
    <row r="193" spans="14:19" ht="15.75" customHeight="1">
      <c r="N193" s="1"/>
      <c r="O193" s="1"/>
      <c r="P193" s="1"/>
      <c r="Q193" s="1"/>
      <c r="R193" s="1"/>
      <c r="S193" s="1"/>
    </row>
    <row r="194" spans="14:19" ht="15.75" customHeight="1">
      <c r="N194" s="1"/>
      <c r="O194" s="1"/>
      <c r="P194" s="1"/>
      <c r="Q194" s="1"/>
      <c r="R194" s="1"/>
      <c r="S194" s="1"/>
    </row>
    <row r="195" spans="14:19" ht="15.75" customHeight="1">
      <c r="N195" s="1"/>
      <c r="O195" s="1"/>
      <c r="P195" s="1"/>
      <c r="Q195" s="1"/>
      <c r="R195" s="1"/>
      <c r="S195" s="1"/>
    </row>
    <row r="196" spans="14:19" ht="15.75" customHeight="1">
      <c r="N196" s="1"/>
      <c r="O196" s="1"/>
      <c r="P196" s="1"/>
      <c r="Q196" s="1"/>
      <c r="R196" s="1"/>
      <c r="S196" s="1"/>
    </row>
    <row r="197" spans="14:19" ht="15.75" customHeight="1">
      <c r="N197" s="1"/>
      <c r="O197" s="1"/>
      <c r="P197" s="1"/>
      <c r="Q197" s="1"/>
      <c r="R197" s="1"/>
      <c r="S197" s="1"/>
    </row>
    <row r="198" spans="14:19" ht="15.75" customHeight="1">
      <c r="N198" s="1"/>
      <c r="O198" s="1"/>
      <c r="P198" s="1"/>
      <c r="Q198" s="1"/>
      <c r="R198" s="1"/>
      <c r="S198" s="1"/>
    </row>
    <row r="199" spans="14:19" ht="15.75" customHeight="1">
      <c r="N199" s="1"/>
      <c r="O199" s="1"/>
      <c r="P199" s="1"/>
      <c r="Q199" s="1"/>
      <c r="R199" s="1"/>
      <c r="S199" s="1"/>
    </row>
    <row r="200" spans="14:19" ht="15.75" customHeight="1">
      <c r="N200" s="1"/>
      <c r="O200" s="1"/>
      <c r="P200" s="1"/>
      <c r="Q200" s="1"/>
      <c r="R200" s="1"/>
      <c r="S200" s="1"/>
    </row>
    <row r="201" spans="14:19" ht="15.75" customHeight="1">
      <c r="N201" s="1"/>
      <c r="O201" s="1"/>
      <c r="P201" s="1"/>
      <c r="Q201" s="1"/>
      <c r="R201" s="1"/>
      <c r="S201" s="1"/>
    </row>
    <row r="202" spans="14:19" ht="15.75" customHeight="1">
      <c r="N202" s="1"/>
      <c r="O202" s="1"/>
      <c r="P202" s="1"/>
      <c r="Q202" s="1"/>
      <c r="R202" s="1"/>
      <c r="S202" s="1"/>
    </row>
    <row r="203" spans="14:19" ht="15.75" customHeight="1">
      <c r="N203" s="1"/>
      <c r="O203" s="1"/>
      <c r="P203" s="1"/>
      <c r="Q203" s="1"/>
      <c r="R203" s="1"/>
      <c r="S203" s="1"/>
    </row>
    <row r="204" spans="14:19" ht="15.75" customHeight="1">
      <c r="N204" s="1"/>
      <c r="O204" s="1"/>
      <c r="P204" s="1"/>
      <c r="Q204" s="1"/>
      <c r="R204" s="1"/>
      <c r="S204" s="1"/>
    </row>
    <row r="205" spans="14:19" ht="15.75" customHeight="1">
      <c r="N205" s="1"/>
      <c r="O205" s="1"/>
      <c r="P205" s="1"/>
      <c r="Q205" s="1"/>
      <c r="R205" s="1"/>
      <c r="S205" s="1"/>
    </row>
    <row r="206" spans="14:19" ht="15.75" customHeight="1">
      <c r="N206" s="1"/>
      <c r="O206" s="1"/>
      <c r="P206" s="1"/>
      <c r="Q206" s="1"/>
      <c r="R206" s="1"/>
      <c r="S206" s="1"/>
    </row>
    <row r="207" spans="14:19" ht="15.75" customHeight="1">
      <c r="N207" s="1"/>
      <c r="O207" s="1"/>
      <c r="P207" s="1"/>
      <c r="Q207" s="1"/>
      <c r="R207" s="1"/>
      <c r="S207" s="1"/>
    </row>
    <row r="208" spans="14:19" ht="15.75" customHeight="1">
      <c r="N208" s="1"/>
      <c r="O208" s="1"/>
      <c r="P208" s="1"/>
      <c r="Q208" s="1"/>
      <c r="R208" s="1"/>
      <c r="S208" s="1"/>
    </row>
    <row r="209" spans="14:19" ht="15.75" customHeight="1">
      <c r="N209" s="1"/>
      <c r="O209" s="1"/>
      <c r="P209" s="1"/>
      <c r="Q209" s="1"/>
      <c r="R209" s="1"/>
      <c r="S209" s="1"/>
    </row>
    <row r="210" spans="14:19" ht="15.75" customHeight="1">
      <c r="N210" s="1"/>
      <c r="O210" s="1"/>
      <c r="P210" s="1"/>
      <c r="Q210" s="1"/>
      <c r="R210" s="1"/>
      <c r="S210" s="1"/>
    </row>
    <row r="211" spans="14:19" ht="15.75" customHeight="1">
      <c r="N211" s="1"/>
      <c r="O211" s="1"/>
      <c r="P211" s="1"/>
      <c r="Q211" s="1"/>
      <c r="R211" s="1"/>
      <c r="S211" s="1"/>
    </row>
    <row r="212" spans="14:19" ht="15.75" customHeight="1">
      <c r="N212" s="1"/>
      <c r="O212" s="1"/>
      <c r="P212" s="1"/>
      <c r="Q212" s="1"/>
      <c r="R212" s="1"/>
      <c r="S212" s="1"/>
    </row>
    <row r="213" spans="14:19" ht="15.75" customHeight="1">
      <c r="N213" s="1"/>
      <c r="O213" s="1"/>
      <c r="P213" s="1"/>
      <c r="Q213" s="1"/>
      <c r="R213" s="1"/>
      <c r="S213" s="1"/>
    </row>
    <row r="214" spans="14:19" ht="15.75" customHeight="1">
      <c r="N214" s="1"/>
      <c r="O214" s="1"/>
      <c r="P214" s="1"/>
      <c r="Q214" s="1"/>
      <c r="R214" s="1"/>
      <c r="S214" s="1"/>
    </row>
    <row r="215" spans="14:19" ht="15.75" customHeight="1">
      <c r="N215" s="1"/>
      <c r="O215" s="1"/>
      <c r="P215" s="1"/>
      <c r="Q215" s="1"/>
      <c r="R215" s="1"/>
      <c r="S215" s="1"/>
    </row>
    <row r="216" spans="14:19" ht="15.75" customHeight="1">
      <c r="N216" s="1"/>
      <c r="O216" s="1"/>
      <c r="P216" s="1"/>
      <c r="Q216" s="1"/>
      <c r="R216" s="1"/>
      <c r="S216" s="1"/>
    </row>
    <row r="217" spans="14:19" ht="15.75" customHeight="1">
      <c r="N217" s="1"/>
      <c r="O217" s="1"/>
      <c r="P217" s="1"/>
      <c r="Q217" s="1"/>
      <c r="R217" s="1"/>
      <c r="S217" s="1"/>
    </row>
    <row r="218" spans="14:19" ht="15.75" customHeight="1">
      <c r="N218" s="1"/>
      <c r="O218" s="1"/>
      <c r="P218" s="1"/>
      <c r="Q218" s="1"/>
      <c r="R218" s="1"/>
      <c r="S218" s="1"/>
    </row>
    <row r="219" spans="14:19" ht="15.75" customHeight="1">
      <c r="N219" s="1"/>
      <c r="O219" s="1"/>
      <c r="P219" s="1"/>
      <c r="Q219" s="1"/>
      <c r="R219" s="1"/>
      <c r="S219" s="1"/>
    </row>
    <row r="220" spans="14:19" ht="15.75" customHeight="1">
      <c r="N220" s="1"/>
      <c r="O220" s="1"/>
      <c r="P220" s="1"/>
      <c r="Q220" s="1"/>
      <c r="R220" s="1"/>
      <c r="S220" s="1"/>
    </row>
    <row r="221" spans="14:19" ht="15.75" customHeight="1">
      <c r="N221" s="1"/>
      <c r="O221" s="1"/>
      <c r="P221" s="1"/>
      <c r="Q221" s="1"/>
      <c r="R221" s="1"/>
      <c r="S221" s="1"/>
    </row>
    <row r="222" spans="14:19" ht="15.75" customHeight="1">
      <c r="N222" s="1"/>
      <c r="O222" s="1"/>
      <c r="P222" s="1"/>
      <c r="Q222" s="1"/>
      <c r="R222" s="1"/>
      <c r="S222" s="1"/>
    </row>
    <row r="223" spans="14:19" ht="15.75" customHeight="1">
      <c r="N223" s="1"/>
      <c r="O223" s="1"/>
      <c r="P223" s="1"/>
      <c r="Q223" s="1"/>
      <c r="R223" s="1"/>
      <c r="S223" s="1"/>
    </row>
    <row r="224" spans="14:19" ht="15.75" customHeight="1">
      <c r="N224" s="1"/>
      <c r="O224" s="1"/>
      <c r="P224" s="1"/>
      <c r="Q224" s="1"/>
      <c r="R224" s="1"/>
      <c r="S224" s="1"/>
    </row>
    <row r="225" spans="14:19" ht="15.75" customHeight="1">
      <c r="N225" s="1"/>
      <c r="O225" s="1"/>
      <c r="P225" s="1"/>
      <c r="Q225" s="1"/>
      <c r="R225" s="1"/>
      <c r="S225" s="1"/>
    </row>
    <row r="226" spans="14:19" ht="15.75" customHeight="1">
      <c r="N226" s="1"/>
      <c r="O226" s="1"/>
      <c r="P226" s="1"/>
      <c r="Q226" s="1"/>
      <c r="R226" s="1"/>
      <c r="S226" s="1"/>
    </row>
    <row r="227" spans="14:19" ht="15.75" customHeight="1">
      <c r="N227" s="1"/>
      <c r="O227" s="1"/>
      <c r="P227" s="1"/>
      <c r="Q227" s="1"/>
      <c r="R227" s="1"/>
      <c r="S227" s="1"/>
    </row>
    <row r="228" spans="14:19" ht="15.75" customHeight="1">
      <c r="N228" s="1"/>
      <c r="O228" s="1"/>
      <c r="P228" s="1"/>
      <c r="Q228" s="1"/>
      <c r="R228" s="1"/>
      <c r="S228" s="1"/>
    </row>
    <row r="229" spans="14:19" ht="15.75" customHeight="1">
      <c r="N229" s="1"/>
      <c r="O229" s="1"/>
      <c r="P229" s="1"/>
      <c r="Q229" s="1"/>
      <c r="R229" s="1"/>
      <c r="S229" s="1"/>
    </row>
    <row r="230" spans="14:19" ht="15.75" customHeight="1">
      <c r="N230" s="1"/>
      <c r="O230" s="1"/>
      <c r="P230" s="1"/>
      <c r="Q230" s="1"/>
      <c r="R230" s="1"/>
      <c r="S230" s="1"/>
    </row>
    <row r="231" spans="14:19" ht="15.75" customHeight="1">
      <c r="N231" s="1"/>
      <c r="O231" s="1"/>
      <c r="P231" s="1"/>
      <c r="Q231" s="1"/>
      <c r="R231" s="1"/>
      <c r="S231" s="1"/>
    </row>
    <row r="232" spans="14:19" ht="15.75" customHeight="1">
      <c r="N232" s="1"/>
      <c r="O232" s="1"/>
      <c r="P232" s="1"/>
      <c r="Q232" s="1"/>
      <c r="R232" s="1"/>
      <c r="S232" s="1"/>
    </row>
    <row r="233" spans="14:19" ht="15.75" customHeight="1">
      <c r="N233" s="1"/>
      <c r="O233" s="1"/>
      <c r="P233" s="1"/>
      <c r="Q233" s="1"/>
      <c r="R233" s="1"/>
      <c r="S233" s="1"/>
    </row>
    <row r="234" spans="14:19" ht="15.75" customHeight="1">
      <c r="N234" s="1"/>
      <c r="O234" s="1"/>
      <c r="P234" s="1"/>
      <c r="Q234" s="1"/>
      <c r="R234" s="1"/>
      <c r="S234" s="1"/>
    </row>
    <row r="235" spans="14:19" ht="15.75" customHeight="1">
      <c r="N235" s="1"/>
      <c r="O235" s="1"/>
      <c r="P235" s="1"/>
      <c r="Q235" s="1"/>
      <c r="R235" s="1"/>
      <c r="S235" s="1"/>
    </row>
    <row r="236" spans="14:19" ht="15.75" customHeight="1">
      <c r="N236" s="1"/>
      <c r="O236" s="1"/>
      <c r="P236" s="1"/>
      <c r="Q236" s="1"/>
      <c r="R236" s="1"/>
      <c r="S236" s="1"/>
    </row>
    <row r="237" spans="14:19" ht="15.75" customHeight="1">
      <c r="N237" s="1"/>
      <c r="O237" s="1"/>
      <c r="P237" s="1"/>
      <c r="Q237" s="1"/>
      <c r="R237" s="1"/>
      <c r="S237" s="1"/>
    </row>
    <row r="238" spans="14:19" ht="15.75" customHeight="1">
      <c r="N238" s="1"/>
      <c r="O238" s="1"/>
      <c r="P238" s="1"/>
      <c r="Q238" s="1"/>
      <c r="R238" s="1"/>
      <c r="S238" s="1"/>
    </row>
    <row r="239" spans="14:19" ht="15.75" customHeight="1">
      <c r="N239" s="1"/>
      <c r="O239" s="1"/>
      <c r="P239" s="1"/>
      <c r="Q239" s="1"/>
      <c r="R239" s="1"/>
      <c r="S239" s="1"/>
    </row>
    <row r="240" spans="14:19" ht="15.75" customHeight="1">
      <c r="N240" s="1"/>
      <c r="O240" s="1"/>
      <c r="P240" s="1"/>
      <c r="Q240" s="1"/>
      <c r="R240" s="1"/>
      <c r="S240" s="1"/>
    </row>
    <row r="241" spans="14:19" ht="15.75" customHeight="1">
      <c r="N241" s="1"/>
      <c r="O241" s="1"/>
      <c r="P241" s="1"/>
      <c r="Q241" s="1"/>
      <c r="R241" s="1"/>
      <c r="S241" s="1"/>
    </row>
    <row r="242" spans="14:19" ht="15.75" customHeight="1">
      <c r="N242" s="1"/>
      <c r="O242" s="1"/>
      <c r="P242" s="1"/>
      <c r="Q242" s="1"/>
      <c r="R242" s="1"/>
      <c r="S242" s="1"/>
    </row>
    <row r="243" spans="14:19" ht="15.75" customHeight="1">
      <c r="N243" s="1"/>
      <c r="O243" s="1"/>
      <c r="P243" s="1"/>
      <c r="Q243" s="1"/>
      <c r="R243" s="1"/>
      <c r="S243" s="1"/>
    </row>
    <row r="244" spans="14:19" ht="15.75" customHeight="1">
      <c r="N244" s="1"/>
      <c r="O244" s="1"/>
      <c r="P244" s="1"/>
      <c r="Q244" s="1"/>
      <c r="R244" s="1"/>
      <c r="S244" s="1"/>
    </row>
    <row r="245" spans="14:19" ht="15.75" customHeight="1">
      <c r="N245" s="1"/>
      <c r="O245" s="1"/>
      <c r="P245" s="1"/>
      <c r="Q245" s="1"/>
      <c r="R245" s="1"/>
      <c r="S245" s="1"/>
    </row>
    <row r="246" spans="14:19" ht="15.75" customHeight="1">
      <c r="N246" s="1"/>
      <c r="O246" s="1"/>
      <c r="P246" s="1"/>
      <c r="Q246" s="1"/>
      <c r="R246" s="1"/>
      <c r="S246" s="1"/>
    </row>
    <row r="247" spans="14:19" ht="15.75" customHeight="1">
      <c r="N247" s="1"/>
      <c r="O247" s="1"/>
      <c r="P247" s="1"/>
      <c r="Q247" s="1"/>
      <c r="R247" s="1"/>
      <c r="S247" s="1"/>
    </row>
    <row r="248" spans="14:19" ht="15.75" customHeight="1">
      <c r="N248" s="1"/>
      <c r="O248" s="1"/>
      <c r="P248" s="1"/>
      <c r="Q248" s="1"/>
      <c r="R248" s="1"/>
      <c r="S248" s="1"/>
    </row>
    <row r="249" spans="14:19" ht="15.75" customHeight="1">
      <c r="N249" s="1"/>
      <c r="O249" s="1"/>
      <c r="P249" s="1"/>
      <c r="Q249" s="1"/>
      <c r="R249" s="1"/>
      <c r="S249" s="1"/>
    </row>
    <row r="250" spans="14:19" ht="15.75" customHeight="1">
      <c r="N250" s="1"/>
      <c r="O250" s="1"/>
      <c r="P250" s="1"/>
      <c r="Q250" s="1"/>
      <c r="R250" s="1"/>
      <c r="S250" s="1"/>
    </row>
    <row r="251" spans="14:19" ht="15.75" customHeight="1">
      <c r="N251" s="1"/>
      <c r="O251" s="1"/>
      <c r="P251" s="1"/>
      <c r="Q251" s="1"/>
      <c r="R251" s="1"/>
      <c r="S251" s="1"/>
    </row>
    <row r="252" spans="14:19" ht="15.75" customHeight="1">
      <c r="N252" s="1"/>
      <c r="O252" s="1"/>
      <c r="P252" s="1"/>
      <c r="Q252" s="1"/>
      <c r="R252" s="1"/>
      <c r="S252" s="1"/>
    </row>
    <row r="253" spans="14:19" ht="15.75" customHeight="1">
      <c r="N253" s="1"/>
      <c r="O253" s="1"/>
      <c r="P253" s="1"/>
      <c r="Q253" s="1"/>
      <c r="R253" s="1"/>
      <c r="S253" s="1"/>
    </row>
    <row r="254" spans="14:19" ht="15.75" customHeight="1">
      <c r="N254" s="1"/>
      <c r="O254" s="1"/>
      <c r="P254" s="1"/>
      <c r="Q254" s="1"/>
      <c r="R254" s="1"/>
      <c r="S254" s="1"/>
    </row>
    <row r="255" spans="14:19" ht="15.75" customHeight="1">
      <c r="N255" s="1"/>
      <c r="O255" s="1"/>
      <c r="P255" s="1"/>
      <c r="Q255" s="1"/>
      <c r="R255" s="1"/>
      <c r="S255" s="1"/>
    </row>
    <row r="256" spans="14:19" ht="15.75" customHeight="1">
      <c r="N256" s="1"/>
      <c r="O256" s="1"/>
      <c r="P256" s="1"/>
      <c r="Q256" s="1"/>
      <c r="R256" s="1"/>
      <c r="S256" s="1"/>
    </row>
    <row r="257" spans="14:19" ht="15.75" customHeight="1">
      <c r="N257" s="1"/>
      <c r="O257" s="1"/>
      <c r="P257" s="1"/>
      <c r="Q257" s="1"/>
      <c r="R257" s="1"/>
      <c r="S257" s="1"/>
    </row>
    <row r="258" spans="14:19" ht="15.75" customHeight="1">
      <c r="N258" s="1"/>
      <c r="O258" s="1"/>
      <c r="P258" s="1"/>
      <c r="Q258" s="1"/>
      <c r="R258" s="1"/>
      <c r="S258" s="1"/>
    </row>
    <row r="259" spans="14:19" ht="15.75" customHeight="1">
      <c r="N259" s="1"/>
      <c r="O259" s="1"/>
      <c r="P259" s="1"/>
      <c r="Q259" s="1"/>
      <c r="R259" s="1"/>
      <c r="S259" s="1"/>
    </row>
    <row r="260" spans="14:19" ht="15.75" customHeight="1">
      <c r="N260" s="1"/>
      <c r="O260" s="1"/>
      <c r="P260" s="1"/>
      <c r="Q260" s="1"/>
      <c r="R260" s="1"/>
      <c r="S260" s="1"/>
    </row>
    <row r="261" spans="14:19" ht="15.75" customHeight="1">
      <c r="N261" s="1"/>
      <c r="O261" s="1"/>
      <c r="P261" s="1"/>
      <c r="Q261" s="1"/>
      <c r="R261" s="1"/>
      <c r="S261" s="1"/>
    </row>
    <row r="262" spans="14:19" ht="15.75" customHeight="1">
      <c r="N262" s="1"/>
      <c r="O262" s="1"/>
      <c r="P262" s="1"/>
      <c r="Q262" s="1"/>
      <c r="R262" s="1"/>
      <c r="S262" s="1"/>
    </row>
    <row r="263" spans="14:19" ht="15.75" customHeight="1">
      <c r="N263" s="1"/>
      <c r="O263" s="1"/>
      <c r="P263" s="1"/>
      <c r="Q263" s="1"/>
      <c r="R263" s="1"/>
      <c r="S263" s="1"/>
    </row>
    <row r="264" spans="14:19" ht="15.75" customHeight="1">
      <c r="N264" s="1"/>
      <c r="O264" s="1"/>
      <c r="P264" s="1"/>
      <c r="Q264" s="1"/>
      <c r="R264" s="1"/>
      <c r="S264" s="1"/>
    </row>
    <row r="265" spans="14:19" ht="15.75" customHeight="1">
      <c r="N265" s="1"/>
      <c r="O265" s="1"/>
      <c r="P265" s="1"/>
      <c r="Q265" s="1"/>
      <c r="R265" s="1"/>
      <c r="S265" s="1"/>
    </row>
    <row r="266" spans="14:19" ht="15.75" customHeight="1">
      <c r="N266" s="1"/>
      <c r="O266" s="1"/>
      <c r="P266" s="1"/>
      <c r="Q266" s="1"/>
      <c r="R266" s="1"/>
      <c r="S266" s="1"/>
    </row>
    <row r="267" spans="14:19" ht="15.75" customHeight="1">
      <c r="N267" s="1"/>
      <c r="O267" s="1"/>
      <c r="P267" s="1"/>
      <c r="Q267" s="1"/>
      <c r="R267" s="1"/>
      <c r="S267" s="1"/>
    </row>
    <row r="268" spans="14:19" ht="15.75" customHeight="1">
      <c r="N268" s="1"/>
      <c r="O268" s="1"/>
      <c r="P268" s="1"/>
      <c r="Q268" s="1"/>
      <c r="R268" s="1"/>
      <c r="S268" s="1"/>
    </row>
    <row r="269" spans="14:19" ht="15.75" customHeight="1">
      <c r="N269" s="1"/>
      <c r="O269" s="1"/>
      <c r="P269" s="1"/>
      <c r="Q269" s="1"/>
      <c r="R269" s="1"/>
      <c r="S269" s="1"/>
    </row>
    <row r="270" spans="14:19" ht="15.75" customHeight="1">
      <c r="N270" s="1"/>
      <c r="O270" s="1"/>
      <c r="P270" s="1"/>
      <c r="Q270" s="1"/>
      <c r="R270" s="1"/>
      <c r="S270" s="1"/>
    </row>
    <row r="271" spans="14:19" ht="15.75" customHeight="1">
      <c r="N271" s="1"/>
      <c r="O271" s="1"/>
      <c r="P271" s="1"/>
      <c r="Q271" s="1"/>
      <c r="R271" s="1"/>
      <c r="S271" s="1"/>
    </row>
    <row r="272" spans="14:19" ht="15.75" customHeight="1">
      <c r="N272" s="1"/>
      <c r="O272" s="1"/>
      <c r="P272" s="1"/>
      <c r="Q272" s="1"/>
      <c r="R272" s="1"/>
      <c r="S272" s="1"/>
    </row>
    <row r="273" spans="14:19" ht="15.75" customHeight="1">
      <c r="N273" s="1"/>
      <c r="O273" s="1"/>
      <c r="P273" s="1"/>
      <c r="Q273" s="1"/>
      <c r="R273" s="1"/>
      <c r="S273" s="1"/>
    </row>
    <row r="274" spans="14:19" ht="15.75" customHeight="1">
      <c r="N274" s="1"/>
      <c r="O274" s="1"/>
      <c r="P274" s="1"/>
      <c r="Q274" s="1"/>
      <c r="R274" s="1"/>
      <c r="S274" s="1"/>
    </row>
    <row r="275" spans="14:19" ht="15.75" customHeight="1">
      <c r="N275" s="1"/>
      <c r="O275" s="1"/>
      <c r="P275" s="1"/>
      <c r="Q275" s="1"/>
      <c r="R275" s="1"/>
      <c r="S275" s="1"/>
    </row>
    <row r="276" spans="14:19" ht="15.75" customHeight="1">
      <c r="N276" s="1"/>
      <c r="O276" s="1"/>
      <c r="P276" s="1"/>
      <c r="Q276" s="1"/>
      <c r="R276" s="1"/>
      <c r="S276" s="1"/>
    </row>
    <row r="277" spans="14:19" ht="15.75" customHeight="1">
      <c r="N277" s="1"/>
      <c r="O277" s="1"/>
      <c r="P277" s="1"/>
      <c r="Q277" s="1"/>
      <c r="R277" s="1"/>
      <c r="S277" s="1"/>
    </row>
    <row r="278" spans="14:19" ht="15.75" customHeight="1">
      <c r="N278" s="1"/>
      <c r="O278" s="1"/>
      <c r="P278" s="1"/>
      <c r="Q278" s="1"/>
      <c r="R278" s="1"/>
      <c r="S278" s="1"/>
    </row>
    <row r="279" spans="14:19" ht="15.75" customHeight="1">
      <c r="N279" s="1"/>
      <c r="O279" s="1"/>
      <c r="P279" s="1"/>
      <c r="Q279" s="1"/>
      <c r="R279" s="1"/>
      <c r="S279" s="1"/>
    </row>
    <row r="280" spans="14:19" ht="15.75" customHeight="1">
      <c r="N280" s="1"/>
      <c r="O280" s="1"/>
      <c r="P280" s="1"/>
      <c r="Q280" s="1"/>
      <c r="R280" s="1"/>
      <c r="S280" s="1"/>
    </row>
    <row r="281" spans="14:19" ht="15.75" customHeight="1">
      <c r="N281" s="1"/>
      <c r="O281" s="1"/>
      <c r="P281" s="1"/>
      <c r="Q281" s="1"/>
      <c r="R281" s="1"/>
      <c r="S281" s="1"/>
    </row>
    <row r="282" spans="14:19" ht="15.75" customHeight="1">
      <c r="N282" s="1"/>
      <c r="O282" s="1"/>
      <c r="P282" s="1"/>
      <c r="Q282" s="1"/>
      <c r="R282" s="1"/>
      <c r="S282" s="1"/>
    </row>
    <row r="283" spans="14:19" ht="15.75" customHeight="1">
      <c r="N283" s="1"/>
      <c r="O283" s="1"/>
      <c r="P283" s="1"/>
      <c r="Q283" s="1"/>
      <c r="R283" s="1"/>
      <c r="S283" s="1"/>
    </row>
    <row r="284" spans="14:19" ht="15.75" customHeight="1">
      <c r="N284" s="1"/>
      <c r="O284" s="1"/>
      <c r="P284" s="1"/>
      <c r="Q284" s="1"/>
      <c r="R284" s="1"/>
      <c r="S284" s="1"/>
    </row>
    <row r="285" spans="14:19" ht="15.75" customHeight="1">
      <c r="N285" s="1"/>
      <c r="O285" s="1"/>
      <c r="P285" s="1"/>
      <c r="Q285" s="1"/>
      <c r="R285" s="1"/>
      <c r="S285" s="1"/>
    </row>
    <row r="286" spans="14:19" ht="15.75" customHeight="1">
      <c r="N286" s="1"/>
      <c r="O286" s="1"/>
      <c r="P286" s="1"/>
      <c r="Q286" s="1"/>
      <c r="R286" s="1"/>
      <c r="S286" s="1"/>
    </row>
    <row r="287" spans="14:19" ht="15.75" customHeight="1">
      <c r="N287" s="1"/>
      <c r="O287" s="1"/>
      <c r="P287" s="1"/>
      <c r="Q287" s="1"/>
      <c r="R287" s="1"/>
      <c r="S287" s="1"/>
    </row>
    <row r="288" spans="14:19" ht="15.75" customHeight="1">
      <c r="N288" s="1"/>
      <c r="O288" s="1"/>
      <c r="P288" s="1"/>
      <c r="Q288" s="1"/>
      <c r="R288" s="1"/>
      <c r="S288" s="1"/>
    </row>
    <row r="289" spans="14:19" ht="15.75" customHeight="1">
      <c r="N289" s="1"/>
      <c r="O289" s="1"/>
      <c r="P289" s="1"/>
      <c r="Q289" s="1"/>
      <c r="R289" s="1"/>
      <c r="S289" s="1"/>
    </row>
    <row r="290" spans="14:19" ht="15.75" customHeight="1">
      <c r="N290" s="1"/>
      <c r="O290" s="1"/>
      <c r="P290" s="1"/>
      <c r="Q290" s="1"/>
      <c r="R290" s="1"/>
      <c r="S290" s="1"/>
    </row>
    <row r="291" spans="14:19" ht="15.75" customHeight="1">
      <c r="N291" s="1"/>
      <c r="O291" s="1"/>
      <c r="P291" s="1"/>
      <c r="Q291" s="1"/>
      <c r="R291" s="1"/>
      <c r="S291" s="1"/>
    </row>
    <row r="292" spans="14:19" ht="15.75" customHeight="1">
      <c r="N292" s="1"/>
      <c r="O292" s="1"/>
      <c r="P292" s="1"/>
      <c r="Q292" s="1"/>
      <c r="R292" s="1"/>
      <c r="S292" s="1"/>
    </row>
    <row r="293" spans="14:19" ht="15.75" customHeight="1">
      <c r="N293" s="1"/>
      <c r="O293" s="1"/>
      <c r="P293" s="1"/>
      <c r="Q293" s="1"/>
      <c r="R293" s="1"/>
      <c r="S293" s="1"/>
    </row>
    <row r="294" spans="14:19" ht="15.75" customHeight="1">
      <c r="N294" s="1"/>
      <c r="O294" s="1"/>
      <c r="P294" s="1"/>
      <c r="Q294" s="1"/>
      <c r="R294" s="1"/>
      <c r="S294" s="1"/>
    </row>
    <row r="295" spans="14:19" ht="15.75" customHeight="1">
      <c r="N295" s="1"/>
      <c r="O295" s="1"/>
      <c r="P295" s="1"/>
      <c r="Q295" s="1"/>
      <c r="R295" s="1"/>
      <c r="S295" s="1"/>
    </row>
    <row r="296" spans="14:19" ht="15.75" customHeight="1">
      <c r="N296" s="1"/>
      <c r="O296" s="1"/>
      <c r="P296" s="1"/>
      <c r="Q296" s="1"/>
      <c r="R296" s="1"/>
      <c r="S296" s="1"/>
    </row>
    <row r="297" spans="14:19" ht="15.75" customHeight="1">
      <c r="N297" s="1"/>
      <c r="O297" s="1"/>
      <c r="P297" s="1"/>
      <c r="Q297" s="1"/>
      <c r="R297" s="1"/>
      <c r="S297" s="1"/>
    </row>
    <row r="298" spans="14:19" ht="15.75" customHeight="1">
      <c r="N298" s="1"/>
      <c r="O298" s="1"/>
      <c r="P298" s="1"/>
      <c r="Q298" s="1"/>
      <c r="R298" s="1"/>
      <c r="S298" s="1"/>
    </row>
    <row r="299" spans="14:19" ht="15.75" customHeight="1">
      <c r="N299" s="1"/>
      <c r="O299" s="1"/>
      <c r="P299" s="1"/>
      <c r="Q299" s="1"/>
      <c r="R299" s="1"/>
      <c r="S299" s="1"/>
    </row>
    <row r="300" spans="14:19" ht="15.75" customHeight="1">
      <c r="N300" s="1"/>
      <c r="O300" s="1"/>
      <c r="P300" s="1"/>
      <c r="Q300" s="1"/>
      <c r="R300" s="1"/>
      <c r="S300" s="1"/>
    </row>
    <row r="301" spans="14:19" ht="15.75" customHeight="1">
      <c r="N301" s="1"/>
      <c r="O301" s="1"/>
      <c r="P301" s="1"/>
      <c r="Q301" s="1"/>
      <c r="R301" s="1"/>
      <c r="S301" s="1"/>
    </row>
    <row r="302" spans="14:19" ht="15.75" customHeight="1">
      <c r="N302" s="1"/>
      <c r="O302" s="1"/>
      <c r="P302" s="1"/>
      <c r="Q302" s="1"/>
      <c r="R302" s="1"/>
      <c r="S302" s="1"/>
    </row>
    <row r="303" spans="14:19" ht="15.75" customHeight="1">
      <c r="N303" s="1"/>
      <c r="O303" s="1"/>
      <c r="P303" s="1"/>
      <c r="Q303" s="1"/>
      <c r="R303" s="1"/>
      <c r="S303" s="1"/>
    </row>
    <row r="304" spans="14:19" ht="15.75" customHeight="1">
      <c r="N304" s="1"/>
      <c r="O304" s="1"/>
      <c r="P304" s="1"/>
      <c r="Q304" s="1"/>
      <c r="R304" s="1"/>
      <c r="S304" s="1"/>
    </row>
    <row r="305" spans="14:19" ht="15.75" customHeight="1">
      <c r="N305" s="1"/>
      <c r="O305" s="1"/>
      <c r="P305" s="1"/>
      <c r="Q305" s="1"/>
      <c r="R305" s="1"/>
      <c r="S305" s="1"/>
    </row>
    <row r="306" spans="14:19" ht="15.75" customHeight="1">
      <c r="N306" s="1"/>
      <c r="O306" s="1"/>
      <c r="P306" s="1"/>
      <c r="Q306" s="1"/>
      <c r="R306" s="1"/>
      <c r="S306" s="1"/>
    </row>
    <row r="307" spans="14:19" ht="15.75" customHeight="1">
      <c r="N307" s="1"/>
      <c r="O307" s="1"/>
      <c r="P307" s="1"/>
      <c r="Q307" s="1"/>
      <c r="R307" s="1"/>
      <c r="S307" s="1"/>
    </row>
    <row r="308" spans="14:19" ht="15.75" customHeight="1">
      <c r="N308" s="1"/>
      <c r="O308" s="1"/>
      <c r="P308" s="1"/>
      <c r="Q308" s="1"/>
      <c r="R308" s="1"/>
      <c r="S308" s="1"/>
    </row>
    <row r="309" spans="14:19" ht="15.75" customHeight="1">
      <c r="N309" s="1"/>
      <c r="O309" s="1"/>
      <c r="P309" s="1"/>
      <c r="Q309" s="1"/>
      <c r="R309" s="1"/>
      <c r="S309" s="1"/>
    </row>
    <row r="310" spans="14:19" ht="15.75" customHeight="1">
      <c r="N310" s="1"/>
      <c r="O310" s="1"/>
      <c r="P310" s="1"/>
      <c r="Q310" s="1"/>
      <c r="R310" s="1"/>
      <c r="S310" s="1"/>
    </row>
    <row r="311" spans="14:19" ht="15.75" customHeight="1">
      <c r="N311" s="1"/>
      <c r="O311" s="1"/>
      <c r="P311" s="1"/>
      <c r="Q311" s="1"/>
      <c r="R311" s="1"/>
      <c r="S311" s="1"/>
    </row>
    <row r="312" spans="14:19" ht="15.75" customHeight="1">
      <c r="N312" s="1"/>
      <c r="O312" s="1"/>
      <c r="P312" s="1"/>
      <c r="Q312" s="1"/>
      <c r="R312" s="1"/>
      <c r="S312" s="1"/>
    </row>
    <row r="313" spans="14:19" ht="15.75" customHeight="1">
      <c r="N313" s="1"/>
      <c r="O313" s="1"/>
      <c r="P313" s="1"/>
      <c r="Q313" s="1"/>
      <c r="R313" s="1"/>
      <c r="S313" s="1"/>
    </row>
    <row r="314" spans="14:19" ht="15.75" customHeight="1">
      <c r="N314" s="1"/>
      <c r="O314" s="1"/>
      <c r="P314" s="1"/>
      <c r="Q314" s="1"/>
      <c r="R314" s="1"/>
      <c r="S314" s="1"/>
    </row>
    <row r="315" spans="14:19" ht="15.75" customHeight="1">
      <c r="N315" s="1"/>
      <c r="O315" s="1"/>
      <c r="P315" s="1"/>
      <c r="Q315" s="1"/>
      <c r="R315" s="1"/>
      <c r="S315" s="1"/>
    </row>
    <row r="316" spans="14:19" ht="15.75" customHeight="1">
      <c r="N316" s="1"/>
      <c r="O316" s="1"/>
      <c r="P316" s="1"/>
      <c r="Q316" s="1"/>
      <c r="R316" s="1"/>
      <c r="S316" s="1"/>
    </row>
    <row r="317" spans="14:19" ht="15.75" customHeight="1">
      <c r="N317" s="1"/>
      <c r="O317" s="1"/>
      <c r="P317" s="1"/>
      <c r="Q317" s="1"/>
      <c r="R317" s="1"/>
      <c r="S317" s="1"/>
    </row>
    <row r="318" spans="14:19" ht="15.75" customHeight="1">
      <c r="N318" s="1"/>
      <c r="O318" s="1"/>
      <c r="P318" s="1"/>
      <c r="Q318" s="1"/>
      <c r="R318" s="1"/>
      <c r="S318" s="1"/>
    </row>
    <row r="319" spans="14:19" ht="15.75" customHeight="1">
      <c r="N319" s="1"/>
      <c r="O319" s="1"/>
      <c r="P319" s="1"/>
      <c r="Q319" s="1"/>
      <c r="R319" s="1"/>
      <c r="S319" s="1"/>
    </row>
    <row r="320" spans="14:19" ht="15.75" customHeight="1">
      <c r="N320" s="1"/>
      <c r="O320" s="1"/>
      <c r="P320" s="1"/>
      <c r="Q320" s="1"/>
      <c r="R320" s="1"/>
      <c r="S320" s="1"/>
    </row>
    <row r="321" spans="14:19" ht="15.75" customHeight="1">
      <c r="N321" s="1"/>
      <c r="O321" s="1"/>
      <c r="P321" s="1"/>
      <c r="Q321" s="1"/>
      <c r="R321" s="1"/>
      <c r="S321" s="1"/>
    </row>
    <row r="322" spans="14:19" ht="15.75" customHeight="1">
      <c r="N322" s="1"/>
      <c r="O322" s="1"/>
      <c r="P322" s="1"/>
      <c r="Q322" s="1"/>
      <c r="R322" s="1"/>
      <c r="S322" s="1"/>
    </row>
    <row r="323" spans="14:19" ht="15.75" customHeight="1">
      <c r="N323" s="1"/>
      <c r="O323" s="1"/>
      <c r="P323" s="1"/>
      <c r="Q323" s="1"/>
      <c r="R323" s="1"/>
      <c r="S323" s="1"/>
    </row>
    <row r="324" spans="14:19" ht="15.75" customHeight="1">
      <c r="N324" s="1"/>
      <c r="O324" s="1"/>
      <c r="P324" s="1"/>
      <c r="Q324" s="1"/>
      <c r="R324" s="1"/>
      <c r="S324" s="1"/>
    </row>
    <row r="325" spans="14:19" ht="15.75" customHeight="1">
      <c r="N325" s="1"/>
      <c r="O325" s="1"/>
      <c r="P325" s="1"/>
      <c r="Q325" s="1"/>
      <c r="R325" s="1"/>
      <c r="S325" s="1"/>
    </row>
    <row r="326" spans="14:19" ht="15.75" customHeight="1">
      <c r="N326" s="1"/>
      <c r="O326" s="1"/>
      <c r="P326" s="1"/>
      <c r="Q326" s="1"/>
      <c r="R326" s="1"/>
      <c r="S326" s="1"/>
    </row>
    <row r="327" spans="14:19" ht="15.75" customHeight="1">
      <c r="N327" s="1"/>
      <c r="O327" s="1"/>
      <c r="P327" s="1"/>
      <c r="Q327" s="1"/>
      <c r="R327" s="1"/>
      <c r="S327" s="1"/>
    </row>
    <row r="328" spans="14:19" ht="15.75" customHeight="1">
      <c r="N328" s="1"/>
      <c r="O328" s="1"/>
      <c r="P328" s="1"/>
      <c r="Q328" s="1"/>
      <c r="R328" s="1"/>
      <c r="S328" s="1"/>
    </row>
    <row r="329" spans="14:19" ht="15.75" customHeight="1">
      <c r="N329" s="1"/>
      <c r="O329" s="1"/>
      <c r="P329" s="1"/>
      <c r="Q329" s="1"/>
      <c r="R329" s="1"/>
      <c r="S329" s="1"/>
    </row>
    <row r="330" spans="14:19" ht="15.75" customHeight="1">
      <c r="N330" s="1"/>
      <c r="O330" s="1"/>
      <c r="P330" s="1"/>
      <c r="Q330" s="1"/>
      <c r="R330" s="1"/>
      <c r="S330" s="1"/>
    </row>
    <row r="331" spans="14:19" ht="15.75" customHeight="1">
      <c r="N331" s="1"/>
      <c r="O331" s="1"/>
      <c r="P331" s="1"/>
      <c r="Q331" s="1"/>
      <c r="R331" s="1"/>
      <c r="S331" s="1"/>
    </row>
    <row r="332" spans="14:19" ht="15.75" customHeight="1">
      <c r="N332" s="1"/>
      <c r="O332" s="1"/>
      <c r="P332" s="1"/>
      <c r="Q332" s="1"/>
      <c r="R332" s="1"/>
      <c r="S332" s="1"/>
    </row>
    <row r="333" spans="14:19" ht="15.75" customHeight="1">
      <c r="N333" s="1"/>
      <c r="O333" s="1"/>
      <c r="P333" s="1"/>
      <c r="Q333" s="1"/>
      <c r="R333" s="1"/>
      <c r="S333" s="1"/>
    </row>
    <row r="334" spans="14:19" ht="15.75" customHeight="1">
      <c r="N334" s="1"/>
      <c r="O334" s="1"/>
      <c r="P334" s="1"/>
      <c r="Q334" s="1"/>
      <c r="R334" s="1"/>
      <c r="S334" s="1"/>
    </row>
    <row r="335" spans="14:19" ht="15.75" customHeight="1">
      <c r="N335" s="1"/>
      <c r="O335" s="1"/>
      <c r="P335" s="1"/>
      <c r="Q335" s="1"/>
      <c r="R335" s="1"/>
      <c r="S335" s="1"/>
    </row>
    <row r="336" spans="14:19" ht="15.75" customHeight="1">
      <c r="N336" s="1"/>
      <c r="O336" s="1"/>
      <c r="P336" s="1"/>
      <c r="Q336" s="1"/>
      <c r="R336" s="1"/>
      <c r="S336" s="1"/>
    </row>
    <row r="337" spans="14:19" ht="15.75" customHeight="1">
      <c r="N337" s="1"/>
      <c r="O337" s="1"/>
      <c r="P337" s="1"/>
      <c r="Q337" s="1"/>
      <c r="R337" s="1"/>
      <c r="S337" s="1"/>
    </row>
    <row r="338" spans="14:19" ht="15.75" customHeight="1">
      <c r="N338" s="1"/>
      <c r="O338" s="1"/>
      <c r="P338" s="1"/>
      <c r="Q338" s="1"/>
      <c r="R338" s="1"/>
      <c r="S338" s="1"/>
    </row>
    <row r="339" spans="14:19" ht="15.75" customHeight="1">
      <c r="N339" s="1"/>
      <c r="O339" s="1"/>
      <c r="P339" s="1"/>
      <c r="Q339" s="1"/>
      <c r="R339" s="1"/>
      <c r="S339" s="1"/>
    </row>
    <row r="340" spans="14:19" ht="15.75" customHeight="1">
      <c r="N340" s="1"/>
      <c r="O340" s="1"/>
      <c r="P340" s="1"/>
      <c r="Q340" s="1"/>
      <c r="R340" s="1"/>
      <c r="S340" s="1"/>
    </row>
    <row r="341" spans="14:19" ht="15.75" customHeight="1">
      <c r="N341" s="1"/>
      <c r="O341" s="1"/>
      <c r="P341" s="1"/>
      <c r="Q341" s="1"/>
      <c r="R341" s="1"/>
      <c r="S341" s="1"/>
    </row>
    <row r="342" spans="14:19" ht="15.75" customHeight="1">
      <c r="N342" s="1"/>
      <c r="O342" s="1"/>
      <c r="P342" s="1"/>
      <c r="Q342" s="1"/>
      <c r="R342" s="1"/>
      <c r="S342" s="1"/>
    </row>
    <row r="343" spans="14:19" ht="15.75" customHeight="1">
      <c r="N343" s="1"/>
      <c r="O343" s="1"/>
      <c r="P343" s="1"/>
      <c r="Q343" s="1"/>
      <c r="R343" s="1"/>
      <c r="S343" s="1"/>
    </row>
    <row r="344" spans="14:19" ht="15.75" customHeight="1">
      <c r="N344" s="1"/>
      <c r="O344" s="1"/>
      <c r="P344" s="1"/>
      <c r="Q344" s="1"/>
      <c r="R344" s="1"/>
      <c r="S344" s="1"/>
    </row>
    <row r="345" spans="14:19" ht="15.75" customHeight="1">
      <c r="N345" s="1"/>
      <c r="O345" s="1"/>
      <c r="P345" s="1"/>
      <c r="Q345" s="1"/>
      <c r="R345" s="1"/>
      <c r="S345" s="1"/>
    </row>
    <row r="346" spans="14:19" ht="15.75" customHeight="1">
      <c r="N346" s="1"/>
      <c r="O346" s="1"/>
      <c r="P346" s="1"/>
      <c r="Q346" s="1"/>
      <c r="R346" s="1"/>
      <c r="S346" s="1"/>
    </row>
    <row r="347" spans="14:19" ht="15.75" customHeight="1">
      <c r="N347" s="1"/>
      <c r="O347" s="1"/>
      <c r="P347" s="1"/>
      <c r="Q347" s="1"/>
      <c r="R347" s="1"/>
      <c r="S347" s="1"/>
    </row>
    <row r="348" spans="14:19" ht="15.75" customHeight="1">
      <c r="N348" s="1"/>
      <c r="O348" s="1"/>
      <c r="P348" s="1"/>
      <c r="Q348" s="1"/>
      <c r="R348" s="1"/>
      <c r="S348" s="1"/>
    </row>
    <row r="349" spans="14:19" ht="15.75" customHeight="1">
      <c r="N349" s="1"/>
      <c r="O349" s="1"/>
      <c r="P349" s="1"/>
      <c r="Q349" s="1"/>
      <c r="R349" s="1"/>
      <c r="S349" s="1"/>
    </row>
    <row r="350" spans="14:19" ht="15.75" customHeight="1">
      <c r="N350" s="1"/>
      <c r="O350" s="1"/>
      <c r="P350" s="1"/>
      <c r="Q350" s="1"/>
      <c r="R350" s="1"/>
      <c r="S350" s="1"/>
    </row>
    <row r="351" spans="14:19" ht="15.75" customHeight="1">
      <c r="N351" s="1"/>
      <c r="O351" s="1"/>
      <c r="P351" s="1"/>
      <c r="Q351" s="1"/>
      <c r="R351" s="1"/>
      <c r="S351" s="1"/>
    </row>
    <row r="352" spans="14:19" ht="15.75" customHeight="1">
      <c r="N352" s="1"/>
      <c r="O352" s="1"/>
      <c r="P352" s="1"/>
      <c r="Q352" s="1"/>
      <c r="R352" s="1"/>
      <c r="S352" s="1"/>
    </row>
    <row r="353" spans="14:19" ht="15.75" customHeight="1">
      <c r="N353" s="1"/>
      <c r="O353" s="1"/>
      <c r="P353" s="1"/>
      <c r="Q353" s="1"/>
      <c r="R353" s="1"/>
      <c r="S353" s="1"/>
    </row>
    <row r="354" spans="14:19" ht="15.75" customHeight="1">
      <c r="N354" s="1"/>
      <c r="O354" s="1"/>
      <c r="P354" s="1"/>
      <c r="Q354" s="1"/>
      <c r="R354" s="1"/>
      <c r="S354" s="1"/>
    </row>
    <row r="355" spans="14:19" ht="15.75" customHeight="1">
      <c r="N355" s="1"/>
      <c r="O355" s="1"/>
      <c r="P355" s="1"/>
      <c r="Q355" s="1"/>
      <c r="R355" s="1"/>
      <c r="S355" s="1"/>
    </row>
    <row r="356" spans="14:19" ht="15.75" customHeight="1">
      <c r="N356" s="1"/>
      <c r="O356" s="1"/>
      <c r="P356" s="1"/>
      <c r="Q356" s="1"/>
      <c r="R356" s="1"/>
      <c r="S356" s="1"/>
    </row>
    <row r="357" spans="14:19" ht="15.75" customHeight="1">
      <c r="N357" s="1"/>
      <c r="O357" s="1"/>
      <c r="P357" s="1"/>
      <c r="Q357" s="1"/>
      <c r="R357" s="1"/>
      <c r="S357" s="1"/>
    </row>
    <row r="358" spans="14:19" ht="15.75" customHeight="1">
      <c r="N358" s="1"/>
      <c r="O358" s="1"/>
      <c r="P358" s="1"/>
      <c r="Q358" s="1"/>
      <c r="R358" s="1"/>
      <c r="S358" s="1"/>
    </row>
    <row r="359" spans="14:19" ht="15.75" customHeight="1">
      <c r="N359" s="1"/>
      <c r="O359" s="1"/>
      <c r="P359" s="1"/>
      <c r="Q359" s="1"/>
      <c r="R359" s="1"/>
      <c r="S359" s="1"/>
    </row>
    <row r="360" spans="14:19" ht="15.75" customHeight="1">
      <c r="N360" s="1"/>
      <c r="O360" s="1"/>
      <c r="P360" s="1"/>
      <c r="Q360" s="1"/>
      <c r="R360" s="1"/>
      <c r="S360" s="1"/>
    </row>
    <row r="361" spans="14:19" ht="15.75" customHeight="1">
      <c r="N361" s="1"/>
      <c r="O361" s="1"/>
      <c r="P361" s="1"/>
      <c r="Q361" s="1"/>
      <c r="R361" s="1"/>
      <c r="S361" s="1"/>
    </row>
    <row r="362" spans="14:19" ht="15.75" customHeight="1">
      <c r="N362" s="1"/>
      <c r="O362" s="1"/>
      <c r="P362" s="1"/>
      <c r="Q362" s="1"/>
      <c r="R362" s="1"/>
      <c r="S362" s="1"/>
    </row>
    <row r="363" spans="14:19" ht="15.75" customHeight="1">
      <c r="N363" s="1"/>
      <c r="O363" s="1"/>
      <c r="P363" s="1"/>
      <c r="Q363" s="1"/>
      <c r="R363" s="1"/>
      <c r="S363" s="1"/>
    </row>
    <row r="364" spans="14:19" ht="15.75" customHeight="1">
      <c r="N364" s="1"/>
      <c r="O364" s="1"/>
      <c r="P364" s="1"/>
      <c r="Q364" s="1"/>
      <c r="R364" s="1"/>
      <c r="S364" s="1"/>
    </row>
    <row r="365" spans="14:19" ht="15.75" customHeight="1">
      <c r="N365" s="1"/>
      <c r="O365" s="1"/>
      <c r="P365" s="1"/>
      <c r="Q365" s="1"/>
      <c r="R365" s="1"/>
      <c r="S365" s="1"/>
    </row>
    <row r="366" spans="14:19" ht="15.75" customHeight="1">
      <c r="N366" s="1"/>
      <c r="O366" s="1"/>
      <c r="P366" s="1"/>
      <c r="Q366" s="1"/>
      <c r="R366" s="1"/>
      <c r="S366" s="1"/>
    </row>
    <row r="367" spans="14:19" ht="15.75" customHeight="1">
      <c r="N367" s="1"/>
      <c r="O367" s="1"/>
      <c r="P367" s="1"/>
      <c r="Q367" s="1"/>
      <c r="R367" s="1"/>
      <c r="S367" s="1"/>
    </row>
    <row r="368" spans="14:19" ht="15.75" customHeight="1">
      <c r="N368" s="1"/>
      <c r="O368" s="1"/>
      <c r="P368" s="1"/>
      <c r="Q368" s="1"/>
      <c r="R368" s="1"/>
      <c r="S368" s="1"/>
    </row>
    <row r="369" spans="14:19" ht="15.75" customHeight="1">
      <c r="N369" s="1"/>
      <c r="O369" s="1"/>
      <c r="P369" s="1"/>
      <c r="Q369" s="1"/>
      <c r="R369" s="1"/>
      <c r="S369" s="1"/>
    </row>
    <row r="370" spans="14:19" ht="15.75" customHeight="1">
      <c r="N370" s="1"/>
      <c r="O370" s="1"/>
      <c r="P370" s="1"/>
      <c r="Q370" s="1"/>
      <c r="R370" s="1"/>
      <c r="S370" s="1"/>
    </row>
    <row r="371" spans="14:19" ht="15.75" customHeight="1">
      <c r="N371" s="1"/>
      <c r="O371" s="1"/>
      <c r="P371" s="1"/>
      <c r="Q371" s="1"/>
      <c r="R371" s="1"/>
      <c r="S371" s="1"/>
    </row>
    <row r="372" spans="14:19" ht="15.75" customHeight="1">
      <c r="N372" s="1"/>
      <c r="O372" s="1"/>
      <c r="P372" s="1"/>
      <c r="Q372" s="1"/>
      <c r="R372" s="1"/>
      <c r="S372" s="1"/>
    </row>
    <row r="373" spans="14:19" ht="15.75" customHeight="1">
      <c r="N373" s="1"/>
      <c r="O373" s="1"/>
      <c r="P373" s="1"/>
      <c r="Q373" s="1"/>
      <c r="R373" s="1"/>
      <c r="S373" s="1"/>
    </row>
    <row r="374" spans="14:19" ht="15.75" customHeight="1">
      <c r="N374" s="1"/>
      <c r="O374" s="1"/>
      <c r="P374" s="1"/>
      <c r="Q374" s="1"/>
      <c r="R374" s="1"/>
      <c r="S374" s="1"/>
    </row>
    <row r="375" spans="14:19" ht="15.75" customHeight="1">
      <c r="N375" s="1"/>
      <c r="O375" s="1"/>
      <c r="P375" s="1"/>
      <c r="Q375" s="1"/>
      <c r="R375" s="1"/>
      <c r="S375" s="1"/>
    </row>
    <row r="376" spans="14:19" ht="15.75" customHeight="1">
      <c r="N376" s="1"/>
      <c r="O376" s="1"/>
      <c r="P376" s="1"/>
      <c r="Q376" s="1"/>
      <c r="R376" s="1"/>
      <c r="S376" s="1"/>
    </row>
    <row r="377" spans="14:19" ht="15.75" customHeight="1">
      <c r="N377" s="1"/>
      <c r="O377" s="1"/>
      <c r="P377" s="1"/>
      <c r="Q377" s="1"/>
      <c r="R377" s="1"/>
      <c r="S377" s="1"/>
    </row>
    <row r="378" spans="14:19" ht="15.75" customHeight="1">
      <c r="N378" s="1"/>
      <c r="O378" s="1"/>
      <c r="P378" s="1"/>
      <c r="Q378" s="1"/>
      <c r="R378" s="1"/>
      <c r="S378" s="1"/>
    </row>
    <row r="379" spans="14:19" ht="15.75" customHeight="1">
      <c r="N379" s="1"/>
      <c r="O379" s="1"/>
      <c r="P379" s="1"/>
      <c r="Q379" s="1"/>
      <c r="R379" s="1"/>
      <c r="S379" s="1"/>
    </row>
    <row r="380" spans="14:19" ht="15.75" customHeight="1">
      <c r="N380" s="1"/>
      <c r="O380" s="1"/>
      <c r="P380" s="1"/>
      <c r="Q380" s="1"/>
      <c r="R380" s="1"/>
      <c r="S380" s="1"/>
    </row>
    <row r="381" spans="14:19" ht="15.75" customHeight="1">
      <c r="N381" s="1"/>
      <c r="O381" s="1"/>
      <c r="P381" s="1"/>
      <c r="Q381" s="1"/>
      <c r="R381" s="1"/>
      <c r="S381" s="1"/>
    </row>
    <row r="382" spans="14:19" ht="15.75" customHeight="1">
      <c r="N382" s="1"/>
      <c r="O382" s="1"/>
      <c r="P382" s="1"/>
      <c r="Q382" s="1"/>
      <c r="R382" s="1"/>
      <c r="S382" s="1"/>
    </row>
    <row r="383" spans="14:19" ht="15.75" customHeight="1">
      <c r="N383" s="1"/>
      <c r="O383" s="1"/>
      <c r="P383" s="1"/>
      <c r="Q383" s="1"/>
      <c r="R383" s="1"/>
      <c r="S383" s="1"/>
    </row>
    <row r="384" spans="14:19" ht="15.75" customHeight="1">
      <c r="N384" s="1"/>
      <c r="O384" s="1"/>
      <c r="P384" s="1"/>
      <c r="Q384" s="1"/>
      <c r="R384" s="1"/>
      <c r="S384" s="1"/>
    </row>
    <row r="385" spans="14:19" ht="15.75" customHeight="1">
      <c r="N385" s="1"/>
      <c r="O385" s="1"/>
      <c r="P385" s="1"/>
      <c r="Q385" s="1"/>
      <c r="R385" s="1"/>
      <c r="S385" s="1"/>
    </row>
    <row r="386" spans="14:19" ht="15.75" customHeight="1">
      <c r="N386" s="1"/>
      <c r="O386" s="1"/>
      <c r="P386" s="1"/>
      <c r="Q386" s="1"/>
      <c r="R386" s="1"/>
      <c r="S386" s="1"/>
    </row>
    <row r="387" spans="14:19" ht="15.75" customHeight="1">
      <c r="N387" s="1"/>
      <c r="O387" s="1"/>
      <c r="P387" s="1"/>
      <c r="Q387" s="1"/>
      <c r="R387" s="1"/>
      <c r="S387" s="1"/>
    </row>
    <row r="388" spans="14:19" ht="15.75" customHeight="1">
      <c r="N388" s="1"/>
      <c r="O388" s="1"/>
      <c r="P388" s="1"/>
      <c r="Q388" s="1"/>
      <c r="R388" s="1"/>
      <c r="S388" s="1"/>
    </row>
    <row r="389" spans="14:19" ht="15.75" customHeight="1">
      <c r="N389" s="1"/>
      <c r="O389" s="1"/>
      <c r="P389" s="1"/>
      <c r="Q389" s="1"/>
      <c r="R389" s="1"/>
      <c r="S389" s="1"/>
    </row>
    <row r="390" spans="14:19" ht="15.75" customHeight="1">
      <c r="N390" s="1"/>
      <c r="O390" s="1"/>
      <c r="P390" s="1"/>
      <c r="Q390" s="1"/>
      <c r="R390" s="1"/>
      <c r="S390" s="1"/>
    </row>
    <row r="391" spans="14:19" ht="15.75" customHeight="1">
      <c r="N391" s="1"/>
      <c r="O391" s="1"/>
      <c r="P391" s="1"/>
      <c r="Q391" s="1"/>
      <c r="R391" s="1"/>
      <c r="S391" s="1"/>
    </row>
    <row r="392" spans="14:19" ht="15.75" customHeight="1">
      <c r="N392" s="1"/>
      <c r="O392" s="1"/>
      <c r="P392" s="1"/>
      <c r="Q392" s="1"/>
      <c r="R392" s="1"/>
      <c r="S392" s="1"/>
    </row>
    <row r="393" spans="14:19" ht="15.75" customHeight="1">
      <c r="N393" s="1"/>
      <c r="O393" s="1"/>
      <c r="P393" s="1"/>
      <c r="Q393" s="1"/>
      <c r="R393" s="1"/>
      <c r="S393" s="1"/>
    </row>
    <row r="394" spans="14:19" ht="15.75" customHeight="1">
      <c r="N394" s="1"/>
      <c r="O394" s="1"/>
      <c r="P394" s="1"/>
      <c r="Q394" s="1"/>
      <c r="R394" s="1"/>
      <c r="S394" s="1"/>
    </row>
    <row r="395" spans="14:19" ht="15.75" customHeight="1">
      <c r="N395" s="1"/>
      <c r="O395" s="1"/>
      <c r="P395" s="1"/>
      <c r="Q395" s="1"/>
      <c r="R395" s="1"/>
      <c r="S395" s="1"/>
    </row>
    <row r="396" spans="14:19" ht="15.75" customHeight="1">
      <c r="N396" s="1"/>
      <c r="O396" s="1"/>
      <c r="P396" s="1"/>
      <c r="Q396" s="1"/>
      <c r="R396" s="1"/>
      <c r="S396" s="1"/>
    </row>
    <row r="397" spans="14:19" ht="15.75" customHeight="1">
      <c r="N397" s="1"/>
      <c r="O397" s="1"/>
      <c r="P397" s="1"/>
      <c r="Q397" s="1"/>
      <c r="R397" s="1"/>
      <c r="S397" s="1"/>
    </row>
    <row r="398" spans="14:19" ht="15.75" customHeight="1">
      <c r="N398" s="1"/>
      <c r="O398" s="1"/>
      <c r="P398" s="1"/>
      <c r="Q398" s="1"/>
      <c r="R398" s="1"/>
      <c r="S398" s="1"/>
    </row>
    <row r="399" spans="14:19" ht="15.75" customHeight="1">
      <c r="N399" s="1"/>
      <c r="O399" s="1"/>
      <c r="P399" s="1"/>
      <c r="Q399" s="1"/>
      <c r="R399" s="1"/>
      <c r="S399" s="1"/>
    </row>
    <row r="400" spans="14:19" ht="15.75" customHeight="1">
      <c r="N400" s="1"/>
      <c r="O400" s="1"/>
      <c r="P400" s="1"/>
      <c r="Q400" s="1"/>
      <c r="R400" s="1"/>
      <c r="S400" s="1"/>
    </row>
    <row r="401" spans="14:19" ht="15.75" customHeight="1">
      <c r="N401" s="1"/>
      <c r="O401" s="1"/>
      <c r="P401" s="1"/>
      <c r="Q401" s="1"/>
      <c r="R401" s="1"/>
      <c r="S401" s="1"/>
    </row>
    <row r="402" spans="14:19" ht="15.75" customHeight="1">
      <c r="N402" s="1"/>
      <c r="O402" s="1"/>
      <c r="P402" s="1"/>
      <c r="Q402" s="1"/>
      <c r="R402" s="1"/>
      <c r="S402" s="1"/>
    </row>
    <row r="403" spans="14:19" ht="15.75" customHeight="1">
      <c r="N403" s="1"/>
      <c r="O403" s="1"/>
      <c r="P403" s="1"/>
      <c r="Q403" s="1"/>
      <c r="R403" s="1"/>
      <c r="S403" s="1"/>
    </row>
    <row r="404" spans="14:19" ht="15.75" customHeight="1">
      <c r="N404" s="1"/>
      <c r="O404" s="1"/>
      <c r="P404" s="1"/>
      <c r="Q404" s="1"/>
      <c r="R404" s="1"/>
      <c r="S404" s="1"/>
    </row>
    <row r="405" spans="14:19" ht="15.75" customHeight="1">
      <c r="N405" s="1"/>
      <c r="O405" s="1"/>
      <c r="P405" s="1"/>
      <c r="Q405" s="1"/>
      <c r="R405" s="1"/>
      <c r="S405" s="1"/>
    </row>
    <row r="406" spans="14:19" ht="15.75" customHeight="1">
      <c r="N406" s="1"/>
      <c r="O406" s="1"/>
      <c r="P406" s="1"/>
      <c r="Q406" s="1"/>
      <c r="R406" s="1"/>
      <c r="S406" s="1"/>
    </row>
    <row r="407" spans="14:19" ht="15.75" customHeight="1">
      <c r="N407" s="1"/>
      <c r="O407" s="1"/>
      <c r="P407" s="1"/>
      <c r="Q407" s="1"/>
      <c r="R407" s="1"/>
      <c r="S407" s="1"/>
    </row>
    <row r="408" spans="14:19" ht="15.75" customHeight="1">
      <c r="N408" s="1"/>
      <c r="O408" s="1"/>
      <c r="P408" s="1"/>
      <c r="Q408" s="1"/>
      <c r="R408" s="1"/>
      <c r="S408" s="1"/>
    </row>
    <row r="409" spans="14:19" ht="15.75" customHeight="1">
      <c r="N409" s="1"/>
      <c r="O409" s="1"/>
      <c r="P409" s="1"/>
      <c r="Q409" s="1"/>
      <c r="R409" s="1"/>
      <c r="S409" s="1"/>
    </row>
    <row r="410" spans="14:19" ht="15.75" customHeight="1">
      <c r="N410" s="1"/>
      <c r="O410" s="1"/>
      <c r="P410" s="1"/>
      <c r="Q410" s="1"/>
      <c r="R410" s="1"/>
      <c r="S410" s="1"/>
    </row>
    <row r="411" spans="14:19" ht="15.75" customHeight="1">
      <c r="N411" s="1"/>
      <c r="O411" s="1"/>
      <c r="P411" s="1"/>
      <c r="Q411" s="1"/>
      <c r="R411" s="1"/>
      <c r="S411" s="1"/>
    </row>
    <row r="412" spans="14:19" ht="15.75" customHeight="1">
      <c r="N412" s="1"/>
      <c r="O412" s="1"/>
      <c r="P412" s="1"/>
      <c r="Q412" s="1"/>
      <c r="R412" s="1"/>
      <c r="S412" s="1"/>
    </row>
    <row r="413" spans="14:19" ht="15.75" customHeight="1">
      <c r="N413" s="1"/>
      <c r="O413" s="1"/>
      <c r="P413" s="1"/>
      <c r="Q413" s="1"/>
      <c r="R413" s="1"/>
      <c r="S413" s="1"/>
    </row>
    <row r="414" spans="14:19" ht="15.75" customHeight="1">
      <c r="N414" s="1"/>
      <c r="O414" s="1"/>
      <c r="P414" s="1"/>
      <c r="Q414" s="1"/>
      <c r="R414" s="1"/>
      <c r="S414" s="1"/>
    </row>
    <row r="415" spans="14:19" ht="15.75" customHeight="1">
      <c r="N415" s="1"/>
      <c r="O415" s="1"/>
      <c r="P415" s="1"/>
      <c r="Q415" s="1"/>
      <c r="R415" s="1"/>
      <c r="S415" s="1"/>
    </row>
    <row r="416" spans="14:19" ht="15.75" customHeight="1">
      <c r="N416" s="1"/>
      <c r="O416" s="1"/>
      <c r="P416" s="1"/>
      <c r="Q416" s="1"/>
      <c r="R416" s="1"/>
      <c r="S416" s="1"/>
    </row>
    <row r="417" spans="14:19" ht="15.75" customHeight="1">
      <c r="N417" s="1"/>
      <c r="O417" s="1"/>
      <c r="P417" s="1"/>
      <c r="Q417" s="1"/>
      <c r="R417" s="1"/>
      <c r="S417" s="1"/>
    </row>
    <row r="418" spans="14:19" ht="15.75" customHeight="1">
      <c r="N418" s="1"/>
      <c r="O418" s="1"/>
      <c r="P418" s="1"/>
      <c r="Q418" s="1"/>
      <c r="R418" s="1"/>
      <c r="S418" s="1"/>
    </row>
    <row r="419" spans="14:19" ht="15.75" customHeight="1">
      <c r="N419" s="1"/>
      <c r="O419" s="1"/>
      <c r="P419" s="1"/>
      <c r="Q419" s="1"/>
      <c r="R419" s="1"/>
      <c r="S419" s="1"/>
    </row>
    <row r="420" spans="14:19" ht="15.75" customHeight="1">
      <c r="N420" s="1"/>
      <c r="O420" s="1"/>
      <c r="P420" s="1"/>
      <c r="Q420" s="1"/>
      <c r="R420" s="1"/>
      <c r="S420" s="1"/>
    </row>
    <row r="421" spans="14:19" ht="15.75" customHeight="1">
      <c r="N421" s="1"/>
      <c r="O421" s="1"/>
      <c r="P421" s="1"/>
      <c r="Q421" s="1"/>
      <c r="R421" s="1"/>
      <c r="S421" s="1"/>
    </row>
    <row r="422" spans="14:19" ht="15.75" customHeight="1">
      <c r="N422" s="1"/>
      <c r="O422" s="1"/>
      <c r="P422" s="1"/>
      <c r="Q422" s="1"/>
      <c r="R422" s="1"/>
      <c r="S422" s="1"/>
    </row>
    <row r="423" spans="14:19" ht="15.75" customHeight="1">
      <c r="N423" s="1"/>
      <c r="O423" s="1"/>
      <c r="P423" s="1"/>
      <c r="Q423" s="1"/>
      <c r="R423" s="1"/>
      <c r="S423" s="1"/>
    </row>
    <row r="424" spans="14:19" ht="15.75" customHeight="1">
      <c r="N424" s="1"/>
      <c r="O424" s="1"/>
      <c r="P424" s="1"/>
      <c r="Q424" s="1"/>
      <c r="R424" s="1"/>
      <c r="S424" s="1"/>
    </row>
    <row r="425" spans="14:19" ht="15.75" customHeight="1">
      <c r="N425" s="1"/>
      <c r="O425" s="1"/>
      <c r="P425" s="1"/>
      <c r="Q425" s="1"/>
      <c r="R425" s="1"/>
      <c r="S425" s="1"/>
    </row>
    <row r="426" spans="14:19" ht="15.75" customHeight="1">
      <c r="N426" s="1"/>
      <c r="O426" s="1"/>
      <c r="P426" s="1"/>
      <c r="Q426" s="1"/>
      <c r="R426" s="1"/>
      <c r="S426" s="1"/>
    </row>
    <row r="427" spans="14:19" ht="15.75" customHeight="1">
      <c r="N427" s="1"/>
      <c r="O427" s="1"/>
      <c r="P427" s="1"/>
      <c r="Q427" s="1"/>
      <c r="R427" s="1"/>
      <c r="S427" s="1"/>
    </row>
    <row r="428" spans="14:19" ht="15.75" customHeight="1">
      <c r="N428" s="1"/>
      <c r="O428" s="1"/>
      <c r="P428" s="1"/>
      <c r="Q428" s="1"/>
      <c r="R428" s="1"/>
      <c r="S428" s="1"/>
    </row>
    <row r="429" spans="14:19" ht="15.75" customHeight="1">
      <c r="N429" s="1"/>
      <c r="O429" s="1"/>
      <c r="P429" s="1"/>
      <c r="Q429" s="1"/>
      <c r="R429" s="1"/>
      <c r="S429" s="1"/>
    </row>
    <row r="430" spans="14:19" ht="15.75" customHeight="1">
      <c r="N430" s="1"/>
      <c r="O430" s="1"/>
      <c r="P430" s="1"/>
      <c r="Q430" s="1"/>
      <c r="R430" s="1"/>
      <c r="S430" s="1"/>
    </row>
    <row r="431" spans="14:19" ht="15.75" customHeight="1">
      <c r="N431" s="1"/>
      <c r="O431" s="1"/>
      <c r="P431" s="1"/>
      <c r="Q431" s="1"/>
      <c r="R431" s="1"/>
      <c r="S431" s="1"/>
    </row>
    <row r="432" spans="14:19" ht="15.75" customHeight="1">
      <c r="N432" s="1"/>
      <c r="O432" s="1"/>
      <c r="P432" s="1"/>
      <c r="Q432" s="1"/>
      <c r="R432" s="1"/>
      <c r="S432" s="1"/>
    </row>
    <row r="433" spans="14:19" ht="15.75" customHeight="1">
      <c r="N433" s="1"/>
      <c r="O433" s="1"/>
      <c r="P433" s="1"/>
      <c r="Q433" s="1"/>
      <c r="R433" s="1"/>
      <c r="S433" s="1"/>
    </row>
    <row r="434" spans="14:19" ht="15.75" customHeight="1">
      <c r="N434" s="1"/>
      <c r="O434" s="1"/>
      <c r="P434" s="1"/>
      <c r="Q434" s="1"/>
      <c r="R434" s="1"/>
      <c r="S434" s="1"/>
    </row>
    <row r="435" spans="14:19" ht="15.75" customHeight="1">
      <c r="N435" s="1"/>
      <c r="O435" s="1"/>
      <c r="P435" s="1"/>
      <c r="Q435" s="1"/>
      <c r="R435" s="1"/>
      <c r="S435" s="1"/>
    </row>
    <row r="436" spans="14:19" ht="15.75" customHeight="1">
      <c r="N436" s="1"/>
      <c r="O436" s="1"/>
      <c r="P436" s="1"/>
      <c r="Q436" s="1"/>
      <c r="R436" s="1"/>
      <c r="S436" s="1"/>
    </row>
    <row r="437" spans="14:19" ht="15.75" customHeight="1">
      <c r="N437" s="1"/>
      <c r="O437" s="1"/>
      <c r="P437" s="1"/>
      <c r="Q437" s="1"/>
      <c r="R437" s="1"/>
      <c r="S437" s="1"/>
    </row>
    <row r="438" spans="14:19" ht="15.75" customHeight="1">
      <c r="N438" s="1"/>
      <c r="O438" s="1"/>
      <c r="P438" s="1"/>
      <c r="Q438" s="1"/>
      <c r="R438" s="1"/>
      <c r="S438" s="1"/>
    </row>
    <row r="439" spans="14:19" ht="15.75" customHeight="1">
      <c r="N439" s="1"/>
      <c r="O439" s="1"/>
      <c r="P439" s="1"/>
      <c r="Q439" s="1"/>
      <c r="R439" s="1"/>
      <c r="S439" s="1"/>
    </row>
    <row r="440" spans="14:19" ht="15.75" customHeight="1">
      <c r="N440" s="1"/>
      <c r="O440" s="1"/>
      <c r="P440" s="1"/>
      <c r="Q440" s="1"/>
      <c r="R440" s="1"/>
      <c r="S440" s="1"/>
    </row>
    <row r="441" spans="14:19" ht="15.75" customHeight="1">
      <c r="N441" s="1"/>
      <c r="O441" s="1"/>
      <c r="P441" s="1"/>
      <c r="Q441" s="1"/>
      <c r="R441" s="1"/>
      <c r="S441" s="1"/>
    </row>
    <row r="442" spans="14:19" ht="15.75" customHeight="1">
      <c r="N442" s="1"/>
      <c r="O442" s="1"/>
      <c r="P442" s="1"/>
      <c r="Q442" s="1"/>
      <c r="R442" s="1"/>
      <c r="S442" s="1"/>
    </row>
    <row r="443" spans="14:19" ht="15.75" customHeight="1">
      <c r="N443" s="1"/>
      <c r="O443" s="1"/>
      <c r="P443" s="1"/>
      <c r="Q443" s="1"/>
      <c r="R443" s="1"/>
      <c r="S443" s="1"/>
    </row>
    <row r="444" spans="14:19" ht="15.75" customHeight="1">
      <c r="N444" s="1"/>
      <c r="O444" s="1"/>
      <c r="P444" s="1"/>
      <c r="Q444" s="1"/>
      <c r="R444" s="1"/>
      <c r="S444" s="1"/>
    </row>
    <row r="445" spans="14:19" ht="15.75" customHeight="1">
      <c r="N445" s="1"/>
      <c r="O445" s="1"/>
      <c r="P445" s="1"/>
      <c r="Q445" s="1"/>
      <c r="R445" s="1"/>
      <c r="S445" s="1"/>
    </row>
    <row r="446" spans="14:19" ht="15.75" customHeight="1">
      <c r="N446" s="1"/>
      <c r="O446" s="1"/>
      <c r="P446" s="1"/>
      <c r="Q446" s="1"/>
      <c r="R446" s="1"/>
      <c r="S446" s="1"/>
    </row>
    <row r="447" spans="14:19" ht="15.75" customHeight="1">
      <c r="N447" s="1"/>
      <c r="O447" s="1"/>
      <c r="P447" s="1"/>
      <c r="Q447" s="1"/>
      <c r="R447" s="1"/>
      <c r="S447" s="1"/>
    </row>
    <row r="448" spans="14:19" ht="15.75" customHeight="1">
      <c r="N448" s="1"/>
      <c r="O448" s="1"/>
      <c r="P448" s="1"/>
      <c r="Q448" s="1"/>
      <c r="R448" s="1"/>
      <c r="S448" s="1"/>
    </row>
    <row r="449" spans="14:19" ht="15.75" customHeight="1">
      <c r="N449" s="1"/>
      <c r="O449" s="1"/>
      <c r="P449" s="1"/>
      <c r="Q449" s="1"/>
      <c r="R449" s="1"/>
      <c r="S449" s="1"/>
    </row>
    <row r="450" spans="14:19" ht="15.75" customHeight="1">
      <c r="N450" s="1"/>
      <c r="O450" s="1"/>
      <c r="P450" s="1"/>
      <c r="Q450" s="1"/>
      <c r="R450" s="1"/>
      <c r="S450" s="1"/>
    </row>
    <row r="451" spans="14:19" ht="15.75" customHeight="1">
      <c r="N451" s="1"/>
      <c r="O451" s="1"/>
      <c r="P451" s="1"/>
      <c r="Q451" s="1"/>
      <c r="R451" s="1"/>
      <c r="S451" s="1"/>
    </row>
    <row r="452" spans="14:19" ht="15.75" customHeight="1">
      <c r="N452" s="1"/>
      <c r="O452" s="1"/>
      <c r="P452" s="1"/>
      <c r="Q452" s="1"/>
      <c r="R452" s="1"/>
      <c r="S452" s="1"/>
    </row>
    <row r="453" spans="14:19" ht="15.75" customHeight="1">
      <c r="N453" s="1"/>
      <c r="O453" s="1"/>
      <c r="P453" s="1"/>
      <c r="Q453" s="1"/>
      <c r="R453" s="1"/>
      <c r="S453" s="1"/>
    </row>
    <row r="454" spans="14:19" ht="15.75" customHeight="1">
      <c r="N454" s="1"/>
      <c r="O454" s="1"/>
      <c r="P454" s="1"/>
      <c r="Q454" s="1"/>
      <c r="R454" s="1"/>
      <c r="S454" s="1"/>
    </row>
    <row r="455" spans="14:19" ht="15.75" customHeight="1">
      <c r="N455" s="1"/>
      <c r="O455" s="1"/>
      <c r="P455" s="1"/>
      <c r="Q455" s="1"/>
      <c r="R455" s="1"/>
      <c r="S455" s="1"/>
    </row>
    <row r="456" spans="14:19" ht="15.75" customHeight="1">
      <c r="N456" s="1"/>
      <c r="O456" s="1"/>
      <c r="P456" s="1"/>
      <c r="Q456" s="1"/>
      <c r="R456" s="1"/>
      <c r="S456" s="1"/>
    </row>
    <row r="457" spans="14:19" ht="15.75" customHeight="1">
      <c r="N457" s="1"/>
      <c r="O457" s="1"/>
      <c r="P457" s="1"/>
      <c r="Q457" s="1"/>
      <c r="R457" s="1"/>
      <c r="S457" s="1"/>
    </row>
    <row r="458" spans="14:19" ht="15.75" customHeight="1">
      <c r="N458" s="1"/>
      <c r="O458" s="1"/>
      <c r="P458" s="1"/>
      <c r="Q458" s="1"/>
      <c r="R458" s="1"/>
      <c r="S458" s="1"/>
    </row>
    <row r="459" spans="14:19" ht="15.75" customHeight="1">
      <c r="N459" s="1"/>
      <c r="O459" s="1"/>
      <c r="P459" s="1"/>
      <c r="Q459" s="1"/>
      <c r="R459" s="1"/>
      <c r="S459" s="1"/>
    </row>
    <row r="460" spans="14:19" ht="15.75" customHeight="1">
      <c r="N460" s="1"/>
      <c r="O460" s="1"/>
      <c r="P460" s="1"/>
      <c r="Q460" s="1"/>
      <c r="R460" s="1"/>
      <c r="S460" s="1"/>
    </row>
    <row r="461" spans="14:19" ht="15.75" customHeight="1">
      <c r="N461" s="1"/>
      <c r="O461" s="1"/>
      <c r="P461" s="1"/>
      <c r="Q461" s="1"/>
      <c r="R461" s="1"/>
      <c r="S461" s="1"/>
    </row>
    <row r="462" spans="14:19" ht="15.75" customHeight="1">
      <c r="N462" s="1"/>
      <c r="O462" s="1"/>
      <c r="P462" s="1"/>
      <c r="Q462" s="1"/>
      <c r="R462" s="1"/>
      <c r="S462" s="1"/>
    </row>
    <row r="463" spans="14:19" ht="15.75" customHeight="1">
      <c r="N463" s="1"/>
      <c r="O463" s="1"/>
      <c r="P463" s="1"/>
      <c r="Q463" s="1"/>
      <c r="R463" s="1"/>
      <c r="S463" s="1"/>
    </row>
    <row r="464" spans="14:19" ht="15.75" customHeight="1">
      <c r="N464" s="1"/>
      <c r="O464" s="1"/>
      <c r="P464" s="1"/>
      <c r="Q464" s="1"/>
      <c r="R464" s="1"/>
      <c r="S464" s="1"/>
    </row>
    <row r="465" spans="14:19" ht="15.75" customHeight="1">
      <c r="N465" s="1"/>
      <c r="O465" s="1"/>
      <c r="P465" s="1"/>
      <c r="Q465" s="1"/>
      <c r="R465" s="1"/>
      <c r="S465" s="1"/>
    </row>
    <row r="466" spans="14:19" ht="15.75" customHeight="1">
      <c r="N466" s="1"/>
      <c r="O466" s="1"/>
      <c r="P466" s="1"/>
      <c r="Q466" s="1"/>
      <c r="R466" s="1"/>
      <c r="S466" s="1"/>
    </row>
    <row r="467" spans="14:19" ht="15.75" customHeight="1">
      <c r="N467" s="1"/>
      <c r="O467" s="1"/>
      <c r="P467" s="1"/>
      <c r="Q467" s="1"/>
      <c r="R467" s="1"/>
      <c r="S467" s="1"/>
    </row>
    <row r="468" spans="14:19" ht="15.75" customHeight="1">
      <c r="N468" s="1"/>
      <c r="O468" s="1"/>
      <c r="P468" s="1"/>
      <c r="Q468" s="1"/>
      <c r="R468" s="1"/>
      <c r="S468" s="1"/>
    </row>
    <row r="469" spans="14:19" ht="15.75" customHeight="1">
      <c r="N469" s="1"/>
      <c r="O469" s="1"/>
      <c r="P469" s="1"/>
      <c r="Q469" s="1"/>
      <c r="R469" s="1"/>
      <c r="S469" s="1"/>
    </row>
    <row r="470" spans="14:19" ht="15.75" customHeight="1">
      <c r="N470" s="1"/>
      <c r="O470" s="1"/>
      <c r="P470" s="1"/>
      <c r="Q470" s="1"/>
      <c r="R470" s="1"/>
      <c r="S470" s="1"/>
    </row>
    <row r="471" spans="14:19" ht="15.75" customHeight="1">
      <c r="N471" s="1"/>
      <c r="O471" s="1"/>
      <c r="P471" s="1"/>
      <c r="Q471" s="1"/>
      <c r="R471" s="1"/>
      <c r="S471" s="1"/>
    </row>
    <row r="472" spans="14:19" ht="15.75" customHeight="1">
      <c r="N472" s="1"/>
      <c r="O472" s="1"/>
      <c r="P472" s="1"/>
      <c r="Q472" s="1"/>
      <c r="R472" s="1"/>
      <c r="S472" s="1"/>
    </row>
    <row r="473" spans="14:19" ht="15.75" customHeight="1">
      <c r="N473" s="1"/>
      <c r="O473" s="1"/>
      <c r="P473" s="1"/>
      <c r="Q473" s="1"/>
      <c r="R473" s="1"/>
      <c r="S473" s="1"/>
    </row>
    <row r="474" spans="14:19" ht="15.75" customHeight="1">
      <c r="N474" s="1"/>
      <c r="O474" s="1"/>
      <c r="P474" s="1"/>
      <c r="Q474" s="1"/>
      <c r="R474" s="1"/>
      <c r="S474" s="1"/>
    </row>
    <row r="475" spans="14:19" ht="15.75" customHeight="1">
      <c r="N475" s="1"/>
      <c r="O475" s="1"/>
      <c r="P475" s="1"/>
      <c r="Q475" s="1"/>
      <c r="R475" s="1"/>
      <c r="S475" s="1"/>
    </row>
    <row r="476" spans="14:19" ht="15.75" customHeight="1">
      <c r="N476" s="1"/>
      <c r="O476" s="1"/>
      <c r="P476" s="1"/>
      <c r="Q476" s="1"/>
      <c r="R476" s="1"/>
      <c r="S476" s="1"/>
    </row>
    <row r="477" spans="14:19" ht="15.75" customHeight="1">
      <c r="N477" s="1"/>
      <c r="O477" s="1"/>
      <c r="P477" s="1"/>
      <c r="Q477" s="1"/>
      <c r="R477" s="1"/>
      <c r="S477" s="1"/>
    </row>
    <row r="478" spans="14:19" ht="15.75" customHeight="1">
      <c r="N478" s="1"/>
      <c r="O478" s="1"/>
      <c r="P478" s="1"/>
      <c r="Q478" s="1"/>
      <c r="R478" s="1"/>
      <c r="S478" s="1"/>
    </row>
    <row r="479" spans="14:19" ht="15.75" customHeight="1">
      <c r="N479" s="1"/>
      <c r="O479" s="1"/>
      <c r="P479" s="1"/>
      <c r="Q479" s="1"/>
      <c r="R479" s="1"/>
      <c r="S479" s="1"/>
    </row>
    <row r="480" spans="14:19" ht="15.75" customHeight="1">
      <c r="N480" s="1"/>
      <c r="O480" s="1"/>
      <c r="P480" s="1"/>
      <c r="Q480" s="1"/>
      <c r="R480" s="1"/>
      <c r="S480" s="1"/>
    </row>
    <row r="481" spans="14:19" ht="15.75" customHeight="1">
      <c r="N481" s="1"/>
      <c r="O481" s="1"/>
      <c r="P481" s="1"/>
      <c r="Q481" s="1"/>
      <c r="R481" s="1"/>
      <c r="S481" s="1"/>
    </row>
    <row r="482" spans="14:19" ht="15.75" customHeight="1">
      <c r="N482" s="1"/>
      <c r="O482" s="1"/>
      <c r="P482" s="1"/>
      <c r="Q482" s="1"/>
      <c r="R482" s="1"/>
      <c r="S482" s="1"/>
    </row>
    <row r="483" spans="14:19" ht="15.75" customHeight="1">
      <c r="N483" s="1"/>
      <c r="O483" s="1"/>
      <c r="P483" s="1"/>
      <c r="Q483" s="1"/>
      <c r="R483" s="1"/>
      <c r="S483" s="1"/>
    </row>
    <row r="484" spans="14:19" ht="15.75" customHeight="1">
      <c r="N484" s="1"/>
      <c r="O484" s="1"/>
      <c r="P484" s="1"/>
      <c r="Q484" s="1"/>
      <c r="R484" s="1"/>
      <c r="S484" s="1"/>
    </row>
    <row r="485" spans="14:19" ht="15.75" customHeight="1">
      <c r="N485" s="1"/>
      <c r="O485" s="1"/>
      <c r="P485" s="1"/>
      <c r="Q485" s="1"/>
      <c r="R485" s="1"/>
      <c r="S485" s="1"/>
    </row>
    <row r="486" spans="14:19" ht="15.75" customHeight="1">
      <c r="N486" s="1"/>
      <c r="O486" s="1"/>
      <c r="P486" s="1"/>
      <c r="Q486" s="1"/>
      <c r="R486" s="1"/>
      <c r="S486" s="1"/>
    </row>
    <row r="487" spans="14:19" ht="15.75" customHeight="1">
      <c r="N487" s="1"/>
      <c r="O487" s="1"/>
      <c r="P487" s="1"/>
      <c r="Q487" s="1"/>
      <c r="R487" s="1"/>
      <c r="S487" s="1"/>
    </row>
    <row r="488" spans="14:19" ht="15.75" customHeight="1">
      <c r="N488" s="1"/>
      <c r="O488" s="1"/>
      <c r="P488" s="1"/>
      <c r="Q488" s="1"/>
      <c r="R488" s="1"/>
      <c r="S488" s="1"/>
    </row>
    <row r="489" spans="14:19" ht="15.75" customHeight="1">
      <c r="N489" s="1"/>
      <c r="O489" s="1"/>
      <c r="P489" s="1"/>
      <c r="Q489" s="1"/>
      <c r="R489" s="1"/>
      <c r="S489" s="1"/>
    </row>
    <row r="490" spans="14:19" ht="15.75" customHeight="1">
      <c r="N490" s="1"/>
      <c r="O490" s="1"/>
      <c r="P490" s="1"/>
      <c r="Q490" s="1"/>
      <c r="R490" s="1"/>
      <c r="S490" s="1"/>
    </row>
    <row r="491" spans="14:19" ht="15.75" customHeight="1">
      <c r="N491" s="1"/>
      <c r="O491" s="1"/>
      <c r="P491" s="1"/>
      <c r="Q491" s="1"/>
      <c r="R491" s="1"/>
      <c r="S491" s="1"/>
    </row>
    <row r="492" spans="14:19" ht="15.75" customHeight="1">
      <c r="N492" s="1"/>
      <c r="O492" s="1"/>
      <c r="P492" s="1"/>
      <c r="Q492" s="1"/>
      <c r="R492" s="1"/>
      <c r="S492" s="1"/>
    </row>
    <row r="493" spans="14:19" ht="15.75" customHeight="1">
      <c r="N493" s="1"/>
      <c r="O493" s="1"/>
      <c r="P493" s="1"/>
      <c r="Q493" s="1"/>
      <c r="R493" s="1"/>
      <c r="S493" s="1"/>
    </row>
    <row r="494" spans="14:19" ht="15.75" customHeight="1">
      <c r="N494" s="1"/>
      <c r="O494" s="1"/>
      <c r="P494" s="1"/>
      <c r="Q494" s="1"/>
      <c r="R494" s="1"/>
      <c r="S494" s="1"/>
    </row>
    <row r="495" spans="14:19" ht="15.75" customHeight="1">
      <c r="N495" s="1"/>
      <c r="O495" s="1"/>
      <c r="P495" s="1"/>
      <c r="Q495" s="1"/>
      <c r="R495" s="1"/>
      <c r="S495" s="1"/>
    </row>
    <row r="496" spans="14:19" ht="15.75" customHeight="1">
      <c r="N496" s="1"/>
      <c r="O496" s="1"/>
      <c r="P496" s="1"/>
      <c r="Q496" s="1"/>
      <c r="R496" s="1"/>
      <c r="S496" s="1"/>
    </row>
    <row r="497" spans="14:19" ht="15.75" customHeight="1">
      <c r="N497" s="1"/>
      <c r="O497" s="1"/>
      <c r="P497" s="1"/>
      <c r="Q497" s="1"/>
      <c r="R497" s="1"/>
      <c r="S497" s="1"/>
    </row>
    <row r="498" spans="14:19" ht="15.75" customHeight="1">
      <c r="N498" s="1"/>
      <c r="O498" s="1"/>
      <c r="P498" s="1"/>
      <c r="Q498" s="1"/>
      <c r="R498" s="1"/>
      <c r="S498" s="1"/>
    </row>
    <row r="499" spans="14:19" ht="15.75" customHeight="1">
      <c r="N499" s="1"/>
      <c r="O499" s="1"/>
      <c r="P499" s="1"/>
      <c r="Q499" s="1"/>
      <c r="R499" s="1"/>
      <c r="S499" s="1"/>
    </row>
    <row r="500" spans="14:19" ht="15.75" customHeight="1">
      <c r="N500" s="1"/>
      <c r="O500" s="1"/>
      <c r="P500" s="1"/>
      <c r="Q500" s="1"/>
      <c r="R500" s="1"/>
      <c r="S500" s="1"/>
    </row>
    <row r="501" spans="14:19" ht="15.75" customHeight="1">
      <c r="N501" s="1"/>
      <c r="O501" s="1"/>
      <c r="P501" s="1"/>
      <c r="Q501" s="1"/>
      <c r="R501" s="1"/>
      <c r="S501" s="1"/>
    </row>
    <row r="502" spans="14:19" ht="15.75" customHeight="1">
      <c r="N502" s="1"/>
      <c r="O502" s="1"/>
      <c r="P502" s="1"/>
      <c r="Q502" s="1"/>
      <c r="R502" s="1"/>
      <c r="S502" s="1"/>
    </row>
    <row r="503" spans="14:19" ht="15.75" customHeight="1">
      <c r="N503" s="1"/>
      <c r="O503" s="1"/>
      <c r="P503" s="1"/>
      <c r="Q503" s="1"/>
      <c r="R503" s="1"/>
      <c r="S503" s="1"/>
    </row>
    <row r="504" spans="14:19" ht="15.75" customHeight="1">
      <c r="N504" s="1"/>
      <c r="O504" s="1"/>
      <c r="P504" s="1"/>
      <c r="Q504" s="1"/>
      <c r="R504" s="1"/>
      <c r="S504" s="1"/>
    </row>
    <row r="505" spans="14:19" ht="15.75" customHeight="1">
      <c r="N505" s="1"/>
      <c r="O505" s="1"/>
      <c r="P505" s="1"/>
      <c r="Q505" s="1"/>
      <c r="R505" s="1"/>
      <c r="S505" s="1"/>
    </row>
    <row r="506" spans="14:19" ht="15.75" customHeight="1">
      <c r="N506" s="1"/>
      <c r="O506" s="1"/>
      <c r="P506" s="1"/>
      <c r="Q506" s="1"/>
      <c r="R506" s="1"/>
      <c r="S506" s="1"/>
    </row>
    <row r="507" spans="14:19" ht="15.75" customHeight="1">
      <c r="N507" s="1"/>
      <c r="O507" s="1"/>
      <c r="P507" s="1"/>
      <c r="Q507" s="1"/>
      <c r="R507" s="1"/>
      <c r="S507" s="1"/>
    </row>
    <row r="508" spans="14:19" ht="15.75" customHeight="1">
      <c r="N508" s="1"/>
      <c r="O508" s="1"/>
      <c r="P508" s="1"/>
      <c r="Q508" s="1"/>
      <c r="R508" s="1"/>
      <c r="S508" s="1"/>
    </row>
    <row r="509" spans="14:19" ht="15.75" customHeight="1">
      <c r="N509" s="1"/>
      <c r="O509" s="1"/>
      <c r="P509" s="1"/>
      <c r="Q509" s="1"/>
      <c r="R509" s="1"/>
      <c r="S509" s="1"/>
    </row>
    <row r="510" spans="14:19" ht="15.75" customHeight="1">
      <c r="N510" s="1"/>
      <c r="O510" s="1"/>
      <c r="P510" s="1"/>
      <c r="Q510" s="1"/>
      <c r="R510" s="1"/>
      <c r="S510" s="1"/>
    </row>
    <row r="511" spans="14:19" ht="15.75" customHeight="1">
      <c r="N511" s="1"/>
      <c r="O511" s="1"/>
      <c r="P511" s="1"/>
      <c r="Q511" s="1"/>
      <c r="R511" s="1"/>
      <c r="S511" s="1"/>
    </row>
    <row r="512" spans="14:19" ht="15.75" customHeight="1">
      <c r="N512" s="1"/>
      <c r="O512" s="1"/>
      <c r="P512" s="1"/>
      <c r="Q512" s="1"/>
      <c r="R512" s="1"/>
      <c r="S512" s="1"/>
    </row>
    <row r="513" spans="14:19" ht="15.75" customHeight="1">
      <c r="N513" s="1"/>
      <c r="O513" s="1"/>
      <c r="P513" s="1"/>
      <c r="Q513" s="1"/>
      <c r="R513" s="1"/>
      <c r="S513" s="1"/>
    </row>
    <row r="514" spans="14:19" ht="15.75" customHeight="1">
      <c r="N514" s="1"/>
      <c r="O514" s="1"/>
      <c r="P514" s="1"/>
      <c r="Q514" s="1"/>
      <c r="R514" s="1"/>
      <c r="S514" s="1"/>
    </row>
    <row r="515" spans="14:19" ht="15.75" customHeight="1">
      <c r="N515" s="1"/>
      <c r="O515" s="1"/>
      <c r="P515" s="1"/>
      <c r="Q515" s="1"/>
      <c r="R515" s="1"/>
      <c r="S515" s="1"/>
    </row>
    <row r="516" spans="14:19" ht="15.75" customHeight="1">
      <c r="N516" s="1"/>
      <c r="O516" s="1"/>
      <c r="P516" s="1"/>
      <c r="Q516" s="1"/>
      <c r="R516" s="1"/>
      <c r="S516" s="1"/>
    </row>
    <row r="517" spans="14:19" ht="15.75" customHeight="1">
      <c r="N517" s="1"/>
      <c r="O517" s="1"/>
      <c r="P517" s="1"/>
      <c r="Q517" s="1"/>
      <c r="R517" s="1"/>
      <c r="S517" s="1"/>
    </row>
    <row r="518" spans="14:19" ht="15.75" customHeight="1">
      <c r="N518" s="1"/>
      <c r="O518" s="1"/>
      <c r="P518" s="1"/>
      <c r="Q518" s="1"/>
      <c r="R518" s="1"/>
      <c r="S518" s="1"/>
    </row>
    <row r="519" spans="14:19" ht="15.75" customHeight="1">
      <c r="N519" s="1"/>
      <c r="O519" s="1"/>
      <c r="P519" s="1"/>
      <c r="Q519" s="1"/>
      <c r="R519" s="1"/>
      <c r="S519" s="1"/>
    </row>
    <row r="520" spans="14:19" ht="15.75" customHeight="1">
      <c r="N520" s="1"/>
      <c r="O520" s="1"/>
      <c r="P520" s="1"/>
      <c r="Q520" s="1"/>
      <c r="R520" s="1"/>
      <c r="S520" s="1"/>
    </row>
    <row r="521" spans="14:19" ht="15.75" customHeight="1">
      <c r="N521" s="1"/>
      <c r="O521" s="1"/>
      <c r="P521" s="1"/>
      <c r="Q521" s="1"/>
      <c r="R521" s="1"/>
      <c r="S521" s="1"/>
    </row>
    <row r="522" spans="14:19" ht="15.75" customHeight="1">
      <c r="N522" s="1"/>
      <c r="O522" s="1"/>
      <c r="P522" s="1"/>
      <c r="Q522" s="1"/>
      <c r="R522" s="1"/>
      <c r="S522" s="1"/>
    </row>
    <row r="523" spans="14:19" ht="15.75" customHeight="1">
      <c r="N523" s="1"/>
      <c r="O523" s="1"/>
      <c r="P523" s="1"/>
      <c r="Q523" s="1"/>
      <c r="R523" s="1"/>
      <c r="S523" s="1"/>
    </row>
    <row r="524" spans="14:19" ht="15.75" customHeight="1">
      <c r="N524" s="1"/>
      <c r="O524" s="1"/>
      <c r="P524" s="1"/>
      <c r="Q524" s="1"/>
      <c r="R524" s="1"/>
      <c r="S524" s="1"/>
    </row>
    <row r="525" spans="14:19" ht="15.75" customHeight="1">
      <c r="N525" s="1"/>
      <c r="O525" s="1"/>
      <c r="P525" s="1"/>
      <c r="Q525" s="1"/>
      <c r="R525" s="1"/>
      <c r="S525" s="1"/>
    </row>
    <row r="526" spans="14:19" ht="15.75" customHeight="1">
      <c r="N526" s="1"/>
      <c r="O526" s="1"/>
      <c r="P526" s="1"/>
      <c r="Q526" s="1"/>
      <c r="R526" s="1"/>
      <c r="S526" s="1"/>
    </row>
    <row r="527" spans="14:19" ht="15.75" customHeight="1">
      <c r="N527" s="1"/>
      <c r="O527" s="1"/>
      <c r="P527" s="1"/>
      <c r="Q527" s="1"/>
      <c r="R527" s="1"/>
      <c r="S527" s="1"/>
    </row>
    <row r="528" spans="14:19" ht="15.75" customHeight="1">
      <c r="N528" s="1"/>
      <c r="O528" s="1"/>
      <c r="P528" s="1"/>
      <c r="Q528" s="1"/>
      <c r="R528" s="1"/>
      <c r="S528" s="1"/>
    </row>
    <row r="529" spans="14:19" ht="15.75" customHeight="1">
      <c r="N529" s="1"/>
      <c r="O529" s="1"/>
      <c r="P529" s="1"/>
      <c r="Q529" s="1"/>
      <c r="R529" s="1"/>
      <c r="S529" s="1"/>
    </row>
    <row r="530" spans="14:19" ht="15.75" customHeight="1">
      <c r="N530" s="1"/>
      <c r="O530" s="1"/>
      <c r="P530" s="1"/>
      <c r="Q530" s="1"/>
      <c r="R530" s="1"/>
      <c r="S530" s="1"/>
    </row>
    <row r="531" spans="14:19" ht="15.75" customHeight="1">
      <c r="N531" s="1"/>
      <c r="O531" s="1"/>
      <c r="P531" s="1"/>
      <c r="Q531" s="1"/>
      <c r="R531" s="1"/>
      <c r="S531" s="1"/>
    </row>
    <row r="532" spans="14:19" ht="15.75" customHeight="1">
      <c r="N532" s="1"/>
      <c r="O532" s="1"/>
      <c r="P532" s="1"/>
      <c r="Q532" s="1"/>
      <c r="R532" s="1"/>
      <c r="S532" s="1"/>
    </row>
    <row r="533" spans="14:19" ht="15.75" customHeight="1">
      <c r="N533" s="1"/>
      <c r="O533" s="1"/>
      <c r="P533" s="1"/>
      <c r="Q533" s="1"/>
      <c r="R533" s="1"/>
      <c r="S533" s="1"/>
    </row>
    <row r="534" spans="14:19" ht="15.75" customHeight="1">
      <c r="N534" s="1"/>
      <c r="O534" s="1"/>
      <c r="P534" s="1"/>
      <c r="Q534" s="1"/>
      <c r="R534" s="1"/>
      <c r="S534" s="1"/>
    </row>
    <row r="535" spans="14:19" ht="15.75" customHeight="1">
      <c r="N535" s="1"/>
      <c r="O535" s="1"/>
      <c r="P535" s="1"/>
      <c r="Q535" s="1"/>
      <c r="R535" s="1"/>
      <c r="S535" s="1"/>
    </row>
    <row r="536" spans="14:19" ht="15.75" customHeight="1">
      <c r="N536" s="1"/>
      <c r="O536" s="1"/>
      <c r="P536" s="1"/>
      <c r="Q536" s="1"/>
      <c r="R536" s="1"/>
      <c r="S536" s="1"/>
    </row>
    <row r="537" spans="14:19" ht="15.75" customHeight="1">
      <c r="N537" s="1"/>
      <c r="O537" s="1"/>
      <c r="P537" s="1"/>
      <c r="Q537" s="1"/>
      <c r="R537" s="1"/>
      <c r="S537" s="1"/>
    </row>
    <row r="538" spans="14:19" ht="15.75" customHeight="1">
      <c r="N538" s="1"/>
      <c r="O538" s="1"/>
      <c r="P538" s="1"/>
      <c r="Q538" s="1"/>
      <c r="R538" s="1"/>
      <c r="S538" s="1"/>
    </row>
    <row r="539" spans="14:19" ht="15.75" customHeight="1">
      <c r="N539" s="1"/>
      <c r="O539" s="1"/>
      <c r="P539" s="1"/>
      <c r="Q539" s="1"/>
      <c r="R539" s="1"/>
      <c r="S539" s="1"/>
    </row>
    <row r="540" spans="14:19" ht="15.75" customHeight="1">
      <c r="N540" s="1"/>
      <c r="O540" s="1"/>
      <c r="P540" s="1"/>
      <c r="Q540" s="1"/>
      <c r="R540" s="1"/>
      <c r="S540" s="1"/>
    </row>
    <row r="541" spans="14:19" ht="15.75" customHeight="1">
      <c r="N541" s="1"/>
      <c r="O541" s="1"/>
      <c r="P541" s="1"/>
      <c r="Q541" s="1"/>
      <c r="R541" s="1"/>
      <c r="S541" s="1"/>
    </row>
    <row r="542" spans="14:19" ht="15.75" customHeight="1">
      <c r="N542" s="1"/>
      <c r="O542" s="1"/>
      <c r="P542" s="1"/>
      <c r="Q542" s="1"/>
      <c r="R542" s="1"/>
      <c r="S542" s="1"/>
    </row>
    <row r="543" spans="14:19" ht="15.75" customHeight="1">
      <c r="N543" s="1"/>
      <c r="O543" s="1"/>
      <c r="P543" s="1"/>
      <c r="Q543" s="1"/>
      <c r="R543" s="1"/>
      <c r="S543" s="1"/>
    </row>
    <row r="544" spans="14:19" ht="15.75" customHeight="1">
      <c r="N544" s="1"/>
      <c r="O544" s="1"/>
      <c r="P544" s="1"/>
      <c r="Q544" s="1"/>
      <c r="R544" s="1"/>
      <c r="S544" s="1"/>
    </row>
    <row r="545" spans="14:19" ht="15.75" customHeight="1">
      <c r="N545" s="1"/>
      <c r="O545" s="1"/>
      <c r="P545" s="1"/>
      <c r="Q545" s="1"/>
      <c r="R545" s="1"/>
      <c r="S545" s="1"/>
    </row>
    <row r="546" spans="14:19" ht="15.75" customHeight="1">
      <c r="N546" s="1"/>
      <c r="O546" s="1"/>
      <c r="P546" s="1"/>
      <c r="Q546" s="1"/>
      <c r="R546" s="1"/>
      <c r="S546" s="1"/>
    </row>
    <row r="547" spans="14:19" ht="15.75" customHeight="1">
      <c r="N547" s="1"/>
      <c r="O547" s="1"/>
      <c r="P547" s="1"/>
      <c r="Q547" s="1"/>
      <c r="R547" s="1"/>
      <c r="S547" s="1"/>
    </row>
    <row r="548" spans="14:19" ht="15.75" customHeight="1">
      <c r="N548" s="1"/>
      <c r="O548" s="1"/>
      <c r="P548" s="1"/>
      <c r="Q548" s="1"/>
      <c r="R548" s="1"/>
      <c r="S548" s="1"/>
    </row>
    <row r="549" spans="14:19" ht="15.75" customHeight="1">
      <c r="N549" s="1"/>
      <c r="O549" s="1"/>
      <c r="P549" s="1"/>
      <c r="Q549" s="1"/>
      <c r="R549" s="1"/>
      <c r="S549" s="1"/>
    </row>
    <row r="550" spans="14:19" ht="15.75" customHeight="1">
      <c r="N550" s="1"/>
      <c r="O550" s="1"/>
      <c r="P550" s="1"/>
      <c r="Q550" s="1"/>
      <c r="R550" s="1"/>
      <c r="S550" s="1"/>
    </row>
    <row r="551" spans="14:19" ht="15.75" customHeight="1">
      <c r="N551" s="1"/>
      <c r="O551" s="1"/>
      <c r="P551" s="1"/>
      <c r="Q551" s="1"/>
      <c r="R551" s="1"/>
      <c r="S551" s="1"/>
    </row>
    <row r="552" spans="14:19" ht="15.75" customHeight="1">
      <c r="N552" s="1"/>
      <c r="O552" s="1"/>
      <c r="P552" s="1"/>
      <c r="Q552" s="1"/>
      <c r="R552" s="1"/>
      <c r="S552" s="1"/>
    </row>
    <row r="553" spans="14:19" ht="15.75" customHeight="1">
      <c r="N553" s="1"/>
      <c r="O553" s="1"/>
      <c r="P553" s="1"/>
      <c r="Q553" s="1"/>
      <c r="R553" s="1"/>
      <c r="S553" s="1"/>
    </row>
    <row r="554" spans="14:19" ht="15.75" customHeight="1">
      <c r="N554" s="1"/>
      <c r="O554" s="1"/>
      <c r="P554" s="1"/>
      <c r="Q554" s="1"/>
      <c r="R554" s="1"/>
      <c r="S554" s="1"/>
    </row>
    <row r="555" spans="14:19" ht="15.75" customHeight="1">
      <c r="N555" s="1"/>
      <c r="O555" s="1"/>
      <c r="P555" s="1"/>
      <c r="Q555" s="1"/>
      <c r="R555" s="1"/>
      <c r="S555" s="1"/>
    </row>
    <row r="556" spans="14:19" ht="15.75" customHeight="1">
      <c r="N556" s="1"/>
      <c r="O556" s="1"/>
      <c r="P556" s="1"/>
      <c r="Q556" s="1"/>
      <c r="R556" s="1"/>
      <c r="S556" s="1"/>
    </row>
    <row r="557" spans="14:19" ht="15.75" customHeight="1">
      <c r="N557" s="1"/>
      <c r="O557" s="1"/>
      <c r="P557" s="1"/>
      <c r="Q557" s="1"/>
      <c r="R557" s="1"/>
      <c r="S557" s="1"/>
    </row>
    <row r="558" spans="14:19" ht="15.75" customHeight="1">
      <c r="N558" s="1"/>
      <c r="O558" s="1"/>
      <c r="P558" s="1"/>
      <c r="Q558" s="1"/>
      <c r="R558" s="1"/>
      <c r="S558" s="1"/>
    </row>
    <row r="559" spans="14:19" ht="15.75" customHeight="1">
      <c r="N559" s="1"/>
      <c r="O559" s="1"/>
      <c r="P559" s="1"/>
      <c r="Q559" s="1"/>
      <c r="R559" s="1"/>
      <c r="S559" s="1"/>
    </row>
    <row r="560" spans="14:19" ht="15.75" customHeight="1">
      <c r="N560" s="1"/>
      <c r="O560" s="1"/>
      <c r="P560" s="1"/>
      <c r="Q560" s="1"/>
      <c r="R560" s="1"/>
      <c r="S560" s="1"/>
    </row>
    <row r="561" spans="14:19" ht="15.75" customHeight="1">
      <c r="N561" s="1"/>
      <c r="O561" s="1"/>
      <c r="P561" s="1"/>
      <c r="Q561" s="1"/>
      <c r="R561" s="1"/>
      <c r="S561" s="1"/>
    </row>
    <row r="562" spans="14:19" ht="15.75" customHeight="1">
      <c r="N562" s="1"/>
      <c r="O562" s="1"/>
      <c r="P562" s="1"/>
      <c r="Q562" s="1"/>
      <c r="R562" s="1"/>
      <c r="S562" s="1"/>
    </row>
    <row r="563" spans="14:19" ht="15.75" customHeight="1">
      <c r="N563" s="1"/>
      <c r="O563" s="1"/>
      <c r="P563" s="1"/>
      <c r="Q563" s="1"/>
      <c r="R563" s="1"/>
      <c r="S563" s="1"/>
    </row>
    <row r="564" spans="14:19" ht="15.75" customHeight="1">
      <c r="N564" s="1"/>
      <c r="O564" s="1"/>
      <c r="P564" s="1"/>
      <c r="Q564" s="1"/>
      <c r="R564" s="1"/>
      <c r="S564" s="1"/>
    </row>
    <row r="565" spans="14:19" ht="15.75" customHeight="1">
      <c r="N565" s="1"/>
      <c r="O565" s="1"/>
      <c r="P565" s="1"/>
      <c r="Q565" s="1"/>
      <c r="R565" s="1"/>
      <c r="S565" s="1"/>
    </row>
    <row r="566" spans="14:19" ht="15.75" customHeight="1">
      <c r="N566" s="1"/>
      <c r="O566" s="1"/>
      <c r="P566" s="1"/>
      <c r="Q566" s="1"/>
      <c r="R566" s="1"/>
      <c r="S566" s="1"/>
    </row>
    <row r="567" spans="14:19" ht="15.75" customHeight="1">
      <c r="N567" s="1"/>
      <c r="O567" s="1"/>
      <c r="P567" s="1"/>
      <c r="Q567" s="1"/>
      <c r="R567" s="1"/>
      <c r="S567" s="1"/>
    </row>
    <row r="568" spans="14:19" ht="15.75" customHeight="1">
      <c r="N568" s="1"/>
      <c r="O568" s="1"/>
      <c r="P568" s="1"/>
      <c r="Q568" s="1"/>
      <c r="R568" s="1"/>
      <c r="S568" s="1"/>
    </row>
    <row r="569" spans="14:19" ht="15.75" customHeight="1">
      <c r="N569" s="1"/>
      <c r="O569" s="1"/>
      <c r="P569" s="1"/>
      <c r="Q569" s="1"/>
      <c r="R569" s="1"/>
      <c r="S569" s="1"/>
    </row>
    <row r="570" spans="14:19" ht="15.75" customHeight="1">
      <c r="N570" s="1"/>
      <c r="O570" s="1"/>
      <c r="P570" s="1"/>
      <c r="Q570" s="1"/>
      <c r="R570" s="1"/>
      <c r="S570" s="1"/>
    </row>
    <row r="571" spans="14:19" ht="15.75" customHeight="1">
      <c r="N571" s="1"/>
      <c r="O571" s="1"/>
      <c r="P571" s="1"/>
      <c r="Q571" s="1"/>
      <c r="R571" s="1"/>
      <c r="S571" s="1"/>
    </row>
    <row r="572" spans="14:19" ht="15.75" customHeight="1">
      <c r="N572" s="1"/>
      <c r="O572" s="1"/>
      <c r="P572" s="1"/>
      <c r="Q572" s="1"/>
      <c r="R572" s="1"/>
      <c r="S572" s="1"/>
    </row>
    <row r="573" spans="14:19" ht="15.75" customHeight="1">
      <c r="N573" s="1"/>
      <c r="O573" s="1"/>
      <c r="P573" s="1"/>
      <c r="Q573" s="1"/>
      <c r="R573" s="1"/>
      <c r="S573" s="1"/>
    </row>
    <row r="574" spans="14:19" ht="15.75" customHeight="1">
      <c r="N574" s="1"/>
      <c r="O574" s="1"/>
      <c r="P574" s="1"/>
      <c r="Q574" s="1"/>
      <c r="R574" s="1"/>
      <c r="S574" s="1"/>
    </row>
    <row r="575" spans="14:19" ht="15.75" customHeight="1">
      <c r="N575" s="1"/>
      <c r="O575" s="1"/>
      <c r="P575" s="1"/>
      <c r="Q575" s="1"/>
      <c r="R575" s="1"/>
      <c r="S575" s="1"/>
    </row>
    <row r="576" spans="14:19" ht="15.75" customHeight="1">
      <c r="N576" s="1"/>
      <c r="O576" s="1"/>
      <c r="P576" s="1"/>
      <c r="Q576" s="1"/>
      <c r="R576" s="1"/>
      <c r="S576" s="1"/>
    </row>
    <row r="577" spans="14:19" ht="15.75" customHeight="1">
      <c r="N577" s="1"/>
      <c r="O577" s="1"/>
      <c r="P577" s="1"/>
      <c r="Q577" s="1"/>
      <c r="R577" s="1"/>
      <c r="S577" s="1"/>
    </row>
    <row r="578" spans="14:19" ht="15.75" customHeight="1">
      <c r="N578" s="1"/>
      <c r="O578" s="1"/>
      <c r="P578" s="1"/>
      <c r="Q578" s="1"/>
      <c r="R578" s="1"/>
      <c r="S578" s="1"/>
    </row>
    <row r="579" spans="14:19" ht="15.75" customHeight="1">
      <c r="N579" s="1"/>
      <c r="O579" s="1"/>
      <c r="P579" s="1"/>
      <c r="Q579" s="1"/>
      <c r="R579" s="1"/>
      <c r="S579" s="1"/>
    </row>
    <row r="580" spans="14:19" ht="15.75" customHeight="1">
      <c r="N580" s="1"/>
      <c r="O580" s="1"/>
      <c r="P580" s="1"/>
      <c r="Q580" s="1"/>
      <c r="R580" s="1"/>
      <c r="S580" s="1"/>
    </row>
    <row r="581" spans="14:19" ht="15.75" customHeight="1">
      <c r="N581" s="1"/>
      <c r="O581" s="1"/>
      <c r="P581" s="1"/>
      <c r="Q581" s="1"/>
      <c r="R581" s="1"/>
      <c r="S581" s="1"/>
    </row>
    <row r="582" spans="14:19" ht="15.75" customHeight="1">
      <c r="N582" s="1"/>
      <c r="O582" s="1"/>
      <c r="P582" s="1"/>
      <c r="Q582" s="1"/>
      <c r="R582" s="1"/>
      <c r="S582" s="1"/>
    </row>
    <row r="583" spans="14:19" ht="15.75" customHeight="1">
      <c r="N583" s="1"/>
      <c r="O583" s="1"/>
      <c r="P583" s="1"/>
      <c r="Q583" s="1"/>
      <c r="R583" s="1"/>
      <c r="S583" s="1"/>
    </row>
    <row r="584" spans="14:19" ht="15.75" customHeight="1">
      <c r="N584" s="1"/>
      <c r="O584" s="1"/>
      <c r="P584" s="1"/>
      <c r="Q584" s="1"/>
      <c r="R584" s="1"/>
      <c r="S584" s="1"/>
    </row>
    <row r="585" spans="14:19" ht="15.75" customHeight="1">
      <c r="N585" s="1"/>
      <c r="O585" s="1"/>
      <c r="P585" s="1"/>
      <c r="Q585" s="1"/>
      <c r="R585" s="1"/>
      <c r="S585" s="1"/>
    </row>
    <row r="586" spans="14:19" ht="15.75" customHeight="1">
      <c r="N586" s="1"/>
      <c r="O586" s="1"/>
      <c r="P586" s="1"/>
      <c r="Q586" s="1"/>
      <c r="R586" s="1"/>
      <c r="S586" s="1"/>
    </row>
    <row r="587" spans="14:19" ht="15.75" customHeight="1">
      <c r="N587" s="1"/>
      <c r="O587" s="1"/>
      <c r="P587" s="1"/>
      <c r="Q587" s="1"/>
      <c r="R587" s="1"/>
      <c r="S587" s="1"/>
    </row>
    <row r="588" spans="14:19" ht="15.75" customHeight="1">
      <c r="N588" s="1"/>
      <c r="O588" s="1"/>
      <c r="P588" s="1"/>
      <c r="Q588" s="1"/>
      <c r="R588" s="1"/>
      <c r="S588" s="1"/>
    </row>
    <row r="589" spans="14:19" ht="15.75" customHeight="1">
      <c r="N589" s="1"/>
      <c r="O589" s="1"/>
      <c r="P589" s="1"/>
      <c r="Q589" s="1"/>
      <c r="R589" s="1"/>
      <c r="S589" s="1"/>
    </row>
    <row r="590" spans="14:19" ht="15.75" customHeight="1">
      <c r="N590" s="1"/>
      <c r="O590" s="1"/>
      <c r="P590" s="1"/>
      <c r="Q590" s="1"/>
      <c r="R590" s="1"/>
      <c r="S590" s="1"/>
    </row>
    <row r="591" spans="14:19" ht="15.75" customHeight="1">
      <c r="N591" s="1"/>
      <c r="O591" s="1"/>
      <c r="P591" s="1"/>
      <c r="Q591" s="1"/>
      <c r="R591" s="1"/>
      <c r="S591" s="1"/>
    </row>
    <row r="592" spans="14:19" ht="15.75" customHeight="1">
      <c r="N592" s="1"/>
      <c r="O592" s="1"/>
      <c r="P592" s="1"/>
      <c r="Q592" s="1"/>
      <c r="R592" s="1"/>
      <c r="S592" s="1"/>
    </row>
    <row r="593" spans="14:19" ht="15.75" customHeight="1">
      <c r="N593" s="1"/>
      <c r="O593" s="1"/>
      <c r="P593" s="1"/>
      <c r="Q593" s="1"/>
      <c r="R593" s="1"/>
      <c r="S593" s="1"/>
    </row>
    <row r="594" spans="14:19" ht="15.75" customHeight="1">
      <c r="N594" s="1"/>
      <c r="O594" s="1"/>
      <c r="P594" s="1"/>
      <c r="Q594" s="1"/>
      <c r="R594" s="1"/>
      <c r="S594" s="1"/>
    </row>
    <row r="595" spans="14:19" ht="15.75" customHeight="1">
      <c r="N595" s="1"/>
      <c r="O595" s="1"/>
      <c r="P595" s="1"/>
      <c r="Q595" s="1"/>
      <c r="R595" s="1"/>
      <c r="S595" s="1"/>
    </row>
    <row r="596" spans="14:19" ht="15.75" customHeight="1">
      <c r="N596" s="1"/>
      <c r="O596" s="1"/>
      <c r="P596" s="1"/>
      <c r="Q596" s="1"/>
      <c r="R596" s="1"/>
      <c r="S596" s="1"/>
    </row>
    <row r="597" spans="14:19" ht="15.75" customHeight="1">
      <c r="N597" s="1"/>
      <c r="O597" s="1"/>
      <c r="P597" s="1"/>
      <c r="Q597" s="1"/>
      <c r="R597" s="1"/>
      <c r="S597" s="1"/>
    </row>
    <row r="598" spans="14:19" ht="15.75" customHeight="1">
      <c r="N598" s="1"/>
      <c r="O598" s="1"/>
      <c r="P598" s="1"/>
      <c r="Q598" s="1"/>
      <c r="R598" s="1"/>
      <c r="S598" s="1"/>
    </row>
    <row r="599" spans="14:19" ht="15.75" customHeight="1">
      <c r="N599" s="1"/>
      <c r="O599" s="1"/>
      <c r="P599" s="1"/>
      <c r="Q599" s="1"/>
      <c r="R599" s="1"/>
      <c r="S599" s="1"/>
    </row>
    <row r="600" spans="14:19" ht="15.75" customHeight="1">
      <c r="N600" s="1"/>
      <c r="O600" s="1"/>
      <c r="P600" s="1"/>
      <c r="Q600" s="1"/>
      <c r="R600" s="1"/>
      <c r="S600" s="1"/>
    </row>
    <row r="601" spans="14:19" ht="15.75" customHeight="1">
      <c r="N601" s="1"/>
      <c r="O601" s="1"/>
      <c r="P601" s="1"/>
      <c r="Q601" s="1"/>
      <c r="R601" s="1"/>
      <c r="S601" s="1"/>
    </row>
    <row r="602" spans="14:19" ht="15.75" customHeight="1">
      <c r="N602" s="1"/>
      <c r="O602" s="1"/>
      <c r="P602" s="1"/>
      <c r="Q602" s="1"/>
      <c r="R602" s="1"/>
      <c r="S602" s="1"/>
    </row>
    <row r="603" spans="14:19" ht="15.75" customHeight="1">
      <c r="N603" s="1"/>
      <c r="O603" s="1"/>
      <c r="P603" s="1"/>
      <c r="Q603" s="1"/>
      <c r="R603" s="1"/>
      <c r="S603" s="1"/>
    </row>
    <row r="604" spans="14:19" ht="15.75" customHeight="1">
      <c r="N604" s="1"/>
      <c r="O604" s="1"/>
      <c r="P604" s="1"/>
      <c r="Q604" s="1"/>
      <c r="R604" s="1"/>
      <c r="S604" s="1"/>
    </row>
    <row r="605" spans="14:19" ht="15.75" customHeight="1">
      <c r="N605" s="1"/>
      <c r="O605" s="1"/>
      <c r="P605" s="1"/>
      <c r="Q605" s="1"/>
      <c r="R605" s="1"/>
      <c r="S605" s="1"/>
    </row>
    <row r="606" spans="14:19" ht="15.75" customHeight="1">
      <c r="N606" s="1"/>
      <c r="O606" s="1"/>
      <c r="P606" s="1"/>
      <c r="Q606" s="1"/>
      <c r="R606" s="1"/>
      <c r="S606" s="1"/>
    </row>
    <row r="607" spans="14:19" ht="15.75" customHeight="1">
      <c r="N607" s="1"/>
      <c r="O607" s="1"/>
      <c r="P607" s="1"/>
      <c r="Q607" s="1"/>
      <c r="R607" s="1"/>
      <c r="S607" s="1"/>
    </row>
    <row r="608" spans="14:19" ht="15.75" customHeight="1">
      <c r="N608" s="1"/>
      <c r="O608" s="1"/>
      <c r="P608" s="1"/>
      <c r="Q608" s="1"/>
      <c r="R608" s="1"/>
      <c r="S608" s="1"/>
    </row>
    <row r="609" spans="14:19" ht="15.75" customHeight="1">
      <c r="N609" s="1"/>
      <c r="O609" s="1"/>
      <c r="P609" s="1"/>
      <c r="Q609" s="1"/>
      <c r="R609" s="1"/>
      <c r="S609" s="1"/>
    </row>
    <row r="610" spans="14:19" ht="15.75" customHeight="1">
      <c r="N610" s="1"/>
      <c r="O610" s="1"/>
      <c r="P610" s="1"/>
      <c r="Q610" s="1"/>
      <c r="R610" s="1"/>
      <c r="S610" s="1"/>
    </row>
    <row r="611" spans="14:19" ht="15.75" customHeight="1">
      <c r="N611" s="1"/>
      <c r="O611" s="1"/>
      <c r="P611" s="1"/>
      <c r="Q611" s="1"/>
      <c r="R611" s="1"/>
      <c r="S611" s="1"/>
    </row>
    <row r="612" spans="14:19" ht="15.75" customHeight="1">
      <c r="N612" s="1"/>
      <c r="O612" s="1"/>
      <c r="P612" s="1"/>
      <c r="Q612" s="1"/>
      <c r="R612" s="1"/>
      <c r="S612" s="1"/>
    </row>
    <row r="613" spans="14:19" ht="15.75" customHeight="1">
      <c r="N613" s="1"/>
      <c r="O613" s="1"/>
      <c r="P613" s="1"/>
      <c r="Q613" s="1"/>
      <c r="R613" s="1"/>
      <c r="S613" s="1"/>
    </row>
    <row r="614" spans="14:19" ht="15.75" customHeight="1">
      <c r="N614" s="1"/>
      <c r="O614" s="1"/>
      <c r="P614" s="1"/>
      <c r="Q614" s="1"/>
      <c r="R614" s="1"/>
      <c r="S614" s="1"/>
    </row>
    <row r="615" spans="14:19" ht="15.75" customHeight="1">
      <c r="N615" s="1"/>
      <c r="O615" s="1"/>
      <c r="P615" s="1"/>
      <c r="Q615" s="1"/>
      <c r="R615" s="1"/>
      <c r="S615" s="1"/>
    </row>
    <row r="616" spans="14:19" ht="15.75" customHeight="1">
      <c r="N616" s="1"/>
      <c r="O616" s="1"/>
      <c r="P616" s="1"/>
      <c r="Q616" s="1"/>
      <c r="R616" s="1"/>
      <c r="S616" s="1"/>
    </row>
    <row r="617" spans="14:19" ht="15.75" customHeight="1">
      <c r="N617" s="1"/>
      <c r="O617" s="1"/>
      <c r="P617" s="1"/>
      <c r="Q617" s="1"/>
      <c r="R617" s="1"/>
      <c r="S617" s="1"/>
    </row>
    <row r="618" spans="14:19" ht="15.75" customHeight="1">
      <c r="N618" s="1"/>
      <c r="O618" s="1"/>
      <c r="P618" s="1"/>
      <c r="Q618" s="1"/>
      <c r="R618" s="1"/>
      <c r="S618" s="1"/>
    </row>
    <row r="619" spans="14:19" ht="15.75" customHeight="1">
      <c r="N619" s="1"/>
      <c r="O619" s="1"/>
      <c r="P619" s="1"/>
      <c r="Q619" s="1"/>
      <c r="R619" s="1"/>
      <c r="S619" s="1"/>
    </row>
    <row r="620" spans="14:19" ht="15.75" customHeight="1">
      <c r="N620" s="1"/>
      <c r="O620" s="1"/>
      <c r="P620" s="1"/>
      <c r="Q620" s="1"/>
      <c r="R620" s="1"/>
      <c r="S620" s="1"/>
    </row>
    <row r="621" spans="14:19" ht="15.75" customHeight="1">
      <c r="N621" s="1"/>
      <c r="O621" s="1"/>
      <c r="P621" s="1"/>
      <c r="Q621" s="1"/>
      <c r="R621" s="1"/>
      <c r="S621" s="1"/>
    </row>
    <row r="622" spans="14:19" ht="15.75" customHeight="1">
      <c r="N622" s="1"/>
      <c r="O622" s="1"/>
      <c r="P622" s="1"/>
      <c r="Q622" s="1"/>
      <c r="R622" s="1"/>
      <c r="S622" s="1"/>
    </row>
    <row r="623" spans="14:19" ht="15.75" customHeight="1">
      <c r="N623" s="1"/>
      <c r="O623" s="1"/>
      <c r="P623" s="1"/>
      <c r="Q623" s="1"/>
      <c r="R623" s="1"/>
      <c r="S623" s="1"/>
    </row>
    <row r="624" spans="14:19" ht="15.75" customHeight="1">
      <c r="N624" s="1"/>
      <c r="O624" s="1"/>
      <c r="P624" s="1"/>
      <c r="Q624" s="1"/>
      <c r="R624" s="1"/>
      <c r="S624" s="1"/>
    </row>
    <row r="625" spans="14:19" ht="15.75" customHeight="1">
      <c r="N625" s="1"/>
      <c r="O625" s="1"/>
      <c r="P625" s="1"/>
      <c r="Q625" s="1"/>
      <c r="R625" s="1"/>
      <c r="S625" s="1"/>
    </row>
    <row r="626" spans="14:19" ht="15.75" customHeight="1">
      <c r="N626" s="1"/>
      <c r="O626" s="1"/>
      <c r="P626" s="1"/>
      <c r="Q626" s="1"/>
      <c r="R626" s="1"/>
      <c r="S626" s="1"/>
    </row>
    <row r="627" spans="14:19" ht="15.75" customHeight="1">
      <c r="N627" s="1"/>
      <c r="O627" s="1"/>
      <c r="P627" s="1"/>
      <c r="Q627" s="1"/>
      <c r="R627" s="1"/>
      <c r="S627" s="1"/>
    </row>
    <row r="628" spans="14:19" ht="15.75" customHeight="1">
      <c r="N628" s="1"/>
      <c r="O628" s="1"/>
      <c r="P628" s="1"/>
      <c r="Q628" s="1"/>
      <c r="R628" s="1"/>
      <c r="S628" s="1"/>
    </row>
    <row r="629" spans="14:19" ht="15.75" customHeight="1">
      <c r="N629" s="1"/>
      <c r="O629" s="1"/>
      <c r="P629" s="1"/>
      <c r="Q629" s="1"/>
      <c r="R629" s="1"/>
      <c r="S629" s="1"/>
    </row>
    <row r="630" spans="14:19" ht="15.75" customHeight="1">
      <c r="N630" s="1"/>
      <c r="O630" s="1"/>
      <c r="P630" s="1"/>
      <c r="Q630" s="1"/>
      <c r="R630" s="1"/>
      <c r="S630" s="1"/>
    </row>
    <row r="631" spans="14:19" ht="15.75" customHeight="1">
      <c r="N631" s="1"/>
      <c r="O631" s="1"/>
      <c r="P631" s="1"/>
      <c r="Q631" s="1"/>
      <c r="R631" s="1"/>
      <c r="S631" s="1"/>
    </row>
    <row r="632" spans="14:19" ht="15.75" customHeight="1">
      <c r="N632" s="1"/>
      <c r="O632" s="1"/>
      <c r="P632" s="1"/>
      <c r="Q632" s="1"/>
      <c r="R632" s="1"/>
      <c r="S632" s="1"/>
    </row>
    <row r="633" spans="14:19" ht="15.75" customHeight="1">
      <c r="N633" s="1"/>
      <c r="O633" s="1"/>
      <c r="P633" s="1"/>
      <c r="Q633" s="1"/>
      <c r="R633" s="1"/>
      <c r="S633" s="1"/>
    </row>
    <row r="634" spans="14:19" ht="15.75" customHeight="1">
      <c r="N634" s="1"/>
      <c r="O634" s="1"/>
      <c r="P634" s="1"/>
      <c r="Q634" s="1"/>
      <c r="R634" s="1"/>
      <c r="S634" s="1"/>
    </row>
    <row r="635" spans="14:19" ht="15.75" customHeight="1">
      <c r="N635" s="1"/>
      <c r="O635" s="1"/>
      <c r="P635" s="1"/>
      <c r="Q635" s="1"/>
      <c r="R635" s="1"/>
      <c r="S635" s="1"/>
    </row>
    <row r="636" spans="14:19" ht="15.75" customHeight="1">
      <c r="N636" s="1"/>
      <c r="O636" s="1"/>
      <c r="P636" s="1"/>
      <c r="Q636" s="1"/>
      <c r="R636" s="1"/>
      <c r="S636" s="1"/>
    </row>
    <row r="637" spans="14:19" ht="15.75" customHeight="1">
      <c r="N637" s="1"/>
      <c r="O637" s="1"/>
      <c r="P637" s="1"/>
      <c r="Q637" s="1"/>
      <c r="R637" s="1"/>
      <c r="S637" s="1"/>
    </row>
    <row r="638" spans="14:19" ht="15.75" customHeight="1">
      <c r="N638" s="1"/>
      <c r="O638" s="1"/>
      <c r="P638" s="1"/>
      <c r="Q638" s="1"/>
      <c r="R638" s="1"/>
      <c r="S638" s="1"/>
    </row>
    <row r="639" spans="14:19" ht="15.75" customHeight="1">
      <c r="N639" s="1"/>
      <c r="O639" s="1"/>
      <c r="P639" s="1"/>
      <c r="Q639" s="1"/>
      <c r="R639" s="1"/>
      <c r="S639" s="1"/>
    </row>
    <row r="640" spans="14:19" ht="15.75" customHeight="1">
      <c r="N640" s="1"/>
      <c r="O640" s="1"/>
      <c r="P640" s="1"/>
      <c r="Q640" s="1"/>
      <c r="R640" s="1"/>
      <c r="S640" s="1"/>
    </row>
    <row r="641" spans="14:19" ht="15.75" customHeight="1">
      <c r="N641" s="1"/>
      <c r="O641" s="1"/>
      <c r="P641" s="1"/>
      <c r="Q641" s="1"/>
      <c r="R641" s="1"/>
      <c r="S641" s="1"/>
    </row>
    <row r="642" spans="14:19" ht="15.75" customHeight="1">
      <c r="N642" s="1"/>
      <c r="O642" s="1"/>
      <c r="P642" s="1"/>
      <c r="Q642" s="1"/>
      <c r="R642" s="1"/>
      <c r="S642" s="1"/>
    </row>
    <row r="643" spans="14:19" ht="15.75" customHeight="1">
      <c r="N643" s="1"/>
      <c r="O643" s="1"/>
      <c r="P643" s="1"/>
      <c r="Q643" s="1"/>
      <c r="R643" s="1"/>
      <c r="S643" s="1"/>
    </row>
    <row r="644" spans="14:19" ht="15.75" customHeight="1">
      <c r="N644" s="1"/>
      <c r="O644" s="1"/>
      <c r="P644" s="1"/>
      <c r="Q644" s="1"/>
      <c r="R644" s="1"/>
      <c r="S644" s="1"/>
    </row>
    <row r="645" spans="14:19" ht="15.75" customHeight="1">
      <c r="N645" s="1"/>
      <c r="O645" s="1"/>
      <c r="P645" s="1"/>
      <c r="Q645" s="1"/>
      <c r="R645" s="1"/>
      <c r="S645" s="1"/>
    </row>
    <row r="646" spans="14:19" ht="15.75" customHeight="1">
      <c r="N646" s="1"/>
      <c r="O646" s="1"/>
      <c r="P646" s="1"/>
      <c r="Q646" s="1"/>
      <c r="R646" s="1"/>
      <c r="S646" s="1"/>
    </row>
    <row r="647" spans="14:19" ht="15.75" customHeight="1">
      <c r="N647" s="1"/>
      <c r="O647" s="1"/>
      <c r="P647" s="1"/>
      <c r="Q647" s="1"/>
      <c r="R647" s="1"/>
      <c r="S647" s="1"/>
    </row>
    <row r="648" spans="14:19" ht="15.75" customHeight="1">
      <c r="N648" s="1"/>
      <c r="O648" s="1"/>
      <c r="P648" s="1"/>
      <c r="Q648" s="1"/>
      <c r="R648" s="1"/>
      <c r="S648" s="1"/>
    </row>
    <row r="649" spans="14:19" ht="15.75" customHeight="1">
      <c r="N649" s="1"/>
      <c r="O649" s="1"/>
      <c r="P649" s="1"/>
      <c r="Q649" s="1"/>
      <c r="R649" s="1"/>
      <c r="S649" s="1"/>
    </row>
    <row r="650" spans="14:19" ht="15.75" customHeight="1">
      <c r="N650" s="1"/>
      <c r="O650" s="1"/>
      <c r="P650" s="1"/>
      <c r="Q650" s="1"/>
      <c r="R650" s="1"/>
      <c r="S650" s="1"/>
    </row>
    <row r="651" spans="14:19" ht="15.75" customHeight="1">
      <c r="N651" s="1"/>
      <c r="O651" s="1"/>
      <c r="P651" s="1"/>
      <c r="Q651" s="1"/>
      <c r="R651" s="1"/>
      <c r="S651" s="1"/>
    </row>
    <row r="652" spans="14:19" ht="15.75" customHeight="1">
      <c r="N652" s="1"/>
      <c r="O652" s="1"/>
      <c r="P652" s="1"/>
      <c r="Q652" s="1"/>
      <c r="R652" s="1"/>
      <c r="S652" s="1"/>
    </row>
    <row r="653" spans="14:19" ht="15.75" customHeight="1">
      <c r="N653" s="1"/>
      <c r="O653" s="1"/>
      <c r="P653" s="1"/>
      <c r="Q653" s="1"/>
      <c r="R653" s="1"/>
      <c r="S653" s="1"/>
    </row>
    <row r="654" spans="14:19" ht="15.75" customHeight="1">
      <c r="N654" s="1"/>
      <c r="O654" s="1"/>
      <c r="P654" s="1"/>
      <c r="Q654" s="1"/>
      <c r="R654" s="1"/>
      <c r="S654" s="1"/>
    </row>
    <row r="655" spans="14:19" ht="15.75" customHeight="1">
      <c r="N655" s="1"/>
      <c r="O655" s="1"/>
      <c r="P655" s="1"/>
      <c r="Q655" s="1"/>
      <c r="R655" s="1"/>
      <c r="S655" s="1"/>
    </row>
    <row r="656" spans="14:19" ht="15.75" customHeight="1">
      <c r="N656" s="1"/>
      <c r="O656" s="1"/>
      <c r="P656" s="1"/>
      <c r="Q656" s="1"/>
      <c r="R656" s="1"/>
      <c r="S656" s="1"/>
    </row>
    <row r="657" spans="14:19" ht="15.75" customHeight="1">
      <c r="N657" s="1"/>
      <c r="O657" s="1"/>
      <c r="P657" s="1"/>
      <c r="Q657" s="1"/>
      <c r="R657" s="1"/>
      <c r="S657" s="1"/>
    </row>
    <row r="658" spans="14:19" ht="15.75" customHeight="1">
      <c r="N658" s="1"/>
      <c r="O658" s="1"/>
      <c r="P658" s="1"/>
      <c r="Q658" s="1"/>
      <c r="R658" s="1"/>
      <c r="S658" s="1"/>
    </row>
    <row r="659" spans="14:19" ht="15.75" customHeight="1">
      <c r="N659" s="1"/>
      <c r="O659" s="1"/>
      <c r="P659" s="1"/>
      <c r="Q659" s="1"/>
      <c r="R659" s="1"/>
      <c r="S659" s="1"/>
    </row>
    <row r="660" spans="14:19" ht="15.75" customHeight="1">
      <c r="N660" s="1"/>
      <c r="O660" s="1"/>
      <c r="P660" s="1"/>
      <c r="Q660" s="1"/>
      <c r="R660" s="1"/>
      <c r="S660" s="1"/>
    </row>
    <row r="661" spans="14:19" ht="15.75" customHeight="1">
      <c r="N661" s="1"/>
      <c r="O661" s="1"/>
      <c r="P661" s="1"/>
      <c r="Q661" s="1"/>
      <c r="R661" s="1"/>
      <c r="S661" s="1"/>
    </row>
    <row r="662" spans="14:19" ht="15.75" customHeight="1">
      <c r="N662" s="1"/>
      <c r="O662" s="1"/>
      <c r="P662" s="1"/>
      <c r="Q662" s="1"/>
      <c r="R662" s="1"/>
      <c r="S662" s="1"/>
    </row>
    <row r="663" spans="14:19" ht="15.75" customHeight="1">
      <c r="N663" s="1"/>
      <c r="O663" s="1"/>
      <c r="P663" s="1"/>
      <c r="Q663" s="1"/>
      <c r="R663" s="1"/>
      <c r="S663" s="1"/>
    </row>
    <row r="664" spans="14:19" ht="15.75" customHeight="1">
      <c r="N664" s="1"/>
      <c r="O664" s="1"/>
      <c r="P664" s="1"/>
      <c r="Q664" s="1"/>
      <c r="R664" s="1"/>
      <c r="S664" s="1"/>
    </row>
    <row r="665" spans="14:19" ht="15.75" customHeight="1">
      <c r="N665" s="1"/>
      <c r="O665" s="1"/>
      <c r="P665" s="1"/>
      <c r="Q665" s="1"/>
      <c r="R665" s="1"/>
      <c r="S665" s="1"/>
    </row>
    <row r="666" spans="14:19" ht="15.75" customHeight="1">
      <c r="N666" s="1"/>
      <c r="O666" s="1"/>
      <c r="P666" s="1"/>
      <c r="Q666" s="1"/>
      <c r="R666" s="1"/>
      <c r="S666" s="1"/>
    </row>
    <row r="667" spans="14:19" ht="15.75" customHeight="1">
      <c r="N667" s="1"/>
      <c r="O667" s="1"/>
      <c r="P667" s="1"/>
      <c r="Q667" s="1"/>
      <c r="R667" s="1"/>
      <c r="S667" s="1"/>
    </row>
    <row r="668" spans="14:19" ht="15.75" customHeight="1">
      <c r="N668" s="1"/>
      <c r="O668" s="1"/>
      <c r="P668" s="1"/>
      <c r="Q668" s="1"/>
      <c r="R668" s="1"/>
      <c r="S668" s="1"/>
    </row>
    <row r="669" spans="14:19" ht="15.75" customHeight="1">
      <c r="N669" s="1"/>
      <c r="O669" s="1"/>
      <c r="P669" s="1"/>
      <c r="Q669" s="1"/>
      <c r="R669" s="1"/>
      <c r="S669" s="1"/>
    </row>
    <row r="670" spans="14:19" ht="15.75" customHeight="1">
      <c r="N670" s="1"/>
      <c r="O670" s="1"/>
      <c r="P670" s="1"/>
      <c r="Q670" s="1"/>
      <c r="R670" s="1"/>
      <c r="S670" s="1"/>
    </row>
    <row r="671" spans="14:19" ht="15.75" customHeight="1">
      <c r="N671" s="1"/>
      <c r="O671" s="1"/>
      <c r="P671" s="1"/>
      <c r="Q671" s="1"/>
      <c r="R671" s="1"/>
      <c r="S671" s="1"/>
    </row>
    <row r="672" spans="14:19" ht="15.75" customHeight="1">
      <c r="N672" s="1"/>
      <c r="O672" s="1"/>
      <c r="P672" s="1"/>
      <c r="Q672" s="1"/>
      <c r="R672" s="1"/>
      <c r="S672" s="1"/>
    </row>
    <row r="673" spans="14:19" ht="15.75" customHeight="1">
      <c r="N673" s="1"/>
      <c r="O673" s="1"/>
      <c r="P673" s="1"/>
      <c r="Q673" s="1"/>
      <c r="R673" s="1"/>
      <c r="S673" s="1"/>
    </row>
    <row r="674" spans="14:19" ht="15.75" customHeight="1">
      <c r="N674" s="1"/>
      <c r="O674" s="1"/>
      <c r="P674" s="1"/>
      <c r="Q674" s="1"/>
      <c r="R674" s="1"/>
      <c r="S674" s="1"/>
    </row>
    <row r="675" spans="14:19" ht="15.75" customHeight="1">
      <c r="N675" s="1"/>
      <c r="O675" s="1"/>
      <c r="P675" s="1"/>
      <c r="Q675" s="1"/>
      <c r="R675" s="1"/>
      <c r="S675" s="1"/>
    </row>
    <row r="676" spans="14:19" ht="15.75" customHeight="1">
      <c r="N676" s="1"/>
      <c r="O676" s="1"/>
      <c r="P676" s="1"/>
      <c r="Q676" s="1"/>
      <c r="R676" s="1"/>
      <c r="S676" s="1"/>
    </row>
    <row r="677" spans="14:19" ht="15.75" customHeight="1">
      <c r="N677" s="1"/>
      <c r="O677" s="1"/>
      <c r="P677" s="1"/>
      <c r="Q677" s="1"/>
      <c r="R677" s="1"/>
      <c r="S677" s="1"/>
    </row>
    <row r="678" spans="14:19" ht="15.75" customHeight="1">
      <c r="N678" s="1"/>
      <c r="O678" s="1"/>
      <c r="P678" s="1"/>
      <c r="Q678" s="1"/>
      <c r="R678" s="1"/>
      <c r="S678" s="1"/>
    </row>
    <row r="679" spans="14:19" ht="15.75" customHeight="1">
      <c r="N679" s="1"/>
      <c r="O679" s="1"/>
      <c r="P679" s="1"/>
      <c r="Q679" s="1"/>
      <c r="R679" s="1"/>
      <c r="S679" s="1"/>
    </row>
    <row r="680" spans="14:19" ht="15.75" customHeight="1">
      <c r="N680" s="1"/>
      <c r="O680" s="1"/>
      <c r="P680" s="1"/>
      <c r="Q680" s="1"/>
      <c r="R680" s="1"/>
      <c r="S680" s="1"/>
    </row>
    <row r="681" spans="14:19" ht="15.75" customHeight="1">
      <c r="N681" s="1"/>
      <c r="O681" s="1"/>
      <c r="P681" s="1"/>
      <c r="Q681" s="1"/>
      <c r="R681" s="1"/>
      <c r="S681" s="1"/>
    </row>
    <row r="682" spans="14:19" ht="15.75" customHeight="1">
      <c r="N682" s="1"/>
      <c r="O682" s="1"/>
      <c r="P682" s="1"/>
      <c r="Q682" s="1"/>
      <c r="R682" s="1"/>
      <c r="S682" s="1"/>
    </row>
    <row r="683" spans="14:19" ht="15.75" customHeight="1">
      <c r="N683" s="1"/>
      <c r="O683" s="1"/>
      <c r="P683" s="1"/>
      <c r="Q683" s="1"/>
      <c r="R683" s="1"/>
      <c r="S683" s="1"/>
    </row>
    <row r="684" spans="14:19" ht="15.75" customHeight="1">
      <c r="N684" s="1"/>
      <c r="O684" s="1"/>
      <c r="P684" s="1"/>
      <c r="Q684" s="1"/>
      <c r="R684" s="1"/>
      <c r="S684" s="1"/>
    </row>
    <row r="685" spans="14:19" ht="15.75" customHeight="1">
      <c r="N685" s="1"/>
      <c r="O685" s="1"/>
      <c r="P685" s="1"/>
      <c r="Q685" s="1"/>
      <c r="R685" s="1"/>
      <c r="S685" s="1"/>
    </row>
    <row r="686" spans="14:19" ht="15.75" customHeight="1">
      <c r="N686" s="1"/>
      <c r="O686" s="1"/>
      <c r="P686" s="1"/>
      <c r="Q686" s="1"/>
      <c r="R686" s="1"/>
      <c r="S686" s="1"/>
    </row>
    <row r="687" spans="14:19" ht="15.75" customHeight="1">
      <c r="N687" s="1"/>
      <c r="O687" s="1"/>
      <c r="P687" s="1"/>
      <c r="Q687" s="1"/>
      <c r="R687" s="1"/>
      <c r="S687" s="1"/>
    </row>
    <row r="688" spans="14:19" ht="15.75" customHeight="1">
      <c r="N688" s="1"/>
      <c r="O688" s="1"/>
      <c r="P688" s="1"/>
      <c r="Q688" s="1"/>
      <c r="R688" s="1"/>
      <c r="S688" s="1"/>
    </row>
    <row r="689" spans="14:19" ht="15.75" customHeight="1">
      <c r="N689" s="1"/>
      <c r="O689" s="1"/>
      <c r="P689" s="1"/>
      <c r="Q689" s="1"/>
      <c r="R689" s="1"/>
      <c r="S689" s="1"/>
    </row>
    <row r="690" spans="14:19" ht="15.75" customHeight="1">
      <c r="N690" s="1"/>
      <c r="O690" s="1"/>
      <c r="P690" s="1"/>
      <c r="Q690" s="1"/>
      <c r="R690" s="1"/>
      <c r="S690" s="1"/>
    </row>
    <row r="691" spans="14:19" ht="15.75" customHeight="1">
      <c r="N691" s="1"/>
      <c r="O691" s="1"/>
      <c r="P691" s="1"/>
      <c r="Q691" s="1"/>
      <c r="R691" s="1"/>
      <c r="S691" s="1"/>
    </row>
    <row r="692" spans="14:19" ht="15.75" customHeight="1">
      <c r="N692" s="1"/>
      <c r="O692" s="1"/>
      <c r="P692" s="1"/>
      <c r="Q692" s="1"/>
      <c r="R692" s="1"/>
      <c r="S692" s="1"/>
    </row>
    <row r="693" spans="14:19" ht="15.75" customHeight="1">
      <c r="N693" s="1"/>
      <c r="O693" s="1"/>
      <c r="P693" s="1"/>
      <c r="Q693" s="1"/>
      <c r="R693" s="1"/>
      <c r="S693" s="1"/>
    </row>
    <row r="694" spans="14:19" ht="15.75" customHeight="1">
      <c r="N694" s="1"/>
      <c r="O694" s="1"/>
      <c r="P694" s="1"/>
      <c r="Q694" s="1"/>
      <c r="R694" s="1"/>
      <c r="S694" s="1"/>
    </row>
    <row r="695" spans="14:19" ht="15.75" customHeight="1">
      <c r="N695" s="1"/>
      <c r="O695" s="1"/>
      <c r="P695" s="1"/>
      <c r="Q695" s="1"/>
      <c r="R695" s="1"/>
      <c r="S695" s="1"/>
    </row>
    <row r="696" spans="14:19" ht="15.75" customHeight="1">
      <c r="N696" s="1"/>
      <c r="O696" s="1"/>
      <c r="P696" s="1"/>
      <c r="Q696" s="1"/>
      <c r="R696" s="1"/>
      <c r="S696" s="1"/>
    </row>
    <row r="697" spans="14:19" ht="15.75" customHeight="1">
      <c r="N697" s="1"/>
      <c r="O697" s="1"/>
      <c r="P697" s="1"/>
      <c r="Q697" s="1"/>
      <c r="R697" s="1"/>
      <c r="S697" s="1"/>
    </row>
    <row r="698" spans="14:19" ht="15.75" customHeight="1">
      <c r="N698" s="1"/>
      <c r="O698" s="1"/>
      <c r="P698" s="1"/>
      <c r="Q698" s="1"/>
      <c r="R698" s="1"/>
      <c r="S698" s="1"/>
    </row>
    <row r="699" spans="14:19" ht="15.75" customHeight="1">
      <c r="N699" s="1"/>
      <c r="O699" s="1"/>
      <c r="P699" s="1"/>
      <c r="Q699" s="1"/>
      <c r="R699" s="1"/>
      <c r="S699" s="1"/>
    </row>
    <row r="700" spans="14:19" ht="15.75" customHeight="1">
      <c r="N700" s="1"/>
      <c r="O700" s="1"/>
      <c r="P700" s="1"/>
      <c r="Q700" s="1"/>
      <c r="R700" s="1"/>
      <c r="S700" s="1"/>
    </row>
    <row r="701" spans="14:19" ht="15.75" customHeight="1">
      <c r="N701" s="1"/>
      <c r="O701" s="1"/>
      <c r="P701" s="1"/>
      <c r="Q701" s="1"/>
      <c r="R701" s="1"/>
      <c r="S701" s="1"/>
    </row>
    <row r="702" spans="14:19" ht="15.75" customHeight="1">
      <c r="N702" s="1"/>
      <c r="O702" s="1"/>
      <c r="P702" s="1"/>
      <c r="Q702" s="1"/>
      <c r="R702" s="1"/>
      <c r="S702" s="1"/>
    </row>
    <row r="703" spans="14:19" ht="15.75" customHeight="1">
      <c r="N703" s="1"/>
      <c r="O703" s="1"/>
      <c r="P703" s="1"/>
      <c r="Q703" s="1"/>
      <c r="R703" s="1"/>
      <c r="S703" s="1"/>
    </row>
    <row r="704" spans="14:19" ht="15.75" customHeight="1">
      <c r="N704" s="1"/>
      <c r="O704" s="1"/>
      <c r="P704" s="1"/>
      <c r="Q704" s="1"/>
      <c r="R704" s="1"/>
      <c r="S704" s="1"/>
    </row>
    <row r="705" spans="14:19" ht="15.75" customHeight="1">
      <c r="N705" s="1"/>
      <c r="O705" s="1"/>
      <c r="P705" s="1"/>
      <c r="Q705" s="1"/>
      <c r="R705" s="1"/>
      <c r="S705" s="1"/>
    </row>
    <row r="706" spans="14:19" ht="15.75" customHeight="1">
      <c r="N706" s="1"/>
      <c r="O706" s="1"/>
      <c r="P706" s="1"/>
      <c r="Q706" s="1"/>
      <c r="R706" s="1"/>
      <c r="S706" s="1"/>
    </row>
    <row r="707" spans="14:19" ht="15.75" customHeight="1">
      <c r="N707" s="1"/>
      <c r="O707" s="1"/>
      <c r="P707" s="1"/>
      <c r="Q707" s="1"/>
      <c r="R707" s="1"/>
      <c r="S707" s="1"/>
    </row>
    <row r="708" spans="14:19" ht="15.75" customHeight="1">
      <c r="N708" s="1"/>
      <c r="O708" s="1"/>
      <c r="P708" s="1"/>
      <c r="Q708" s="1"/>
      <c r="R708" s="1"/>
      <c r="S708" s="1"/>
    </row>
    <row r="709" spans="14:19" ht="15.75" customHeight="1">
      <c r="N709" s="1"/>
      <c r="O709" s="1"/>
      <c r="P709" s="1"/>
      <c r="Q709" s="1"/>
      <c r="R709" s="1"/>
      <c r="S709" s="1"/>
    </row>
    <row r="710" spans="14:19" ht="15.75" customHeight="1">
      <c r="N710" s="1"/>
      <c r="O710" s="1"/>
      <c r="P710" s="1"/>
      <c r="Q710" s="1"/>
      <c r="R710" s="1"/>
      <c r="S710" s="1"/>
    </row>
    <row r="711" spans="14:19" ht="15.75" customHeight="1">
      <c r="N711" s="1"/>
      <c r="O711" s="1"/>
      <c r="P711" s="1"/>
      <c r="Q711" s="1"/>
      <c r="R711" s="1"/>
      <c r="S711" s="1"/>
    </row>
    <row r="712" spans="14:19" ht="15.75" customHeight="1">
      <c r="N712" s="1"/>
      <c r="O712" s="1"/>
      <c r="P712" s="1"/>
      <c r="Q712" s="1"/>
      <c r="R712" s="1"/>
      <c r="S712" s="1"/>
    </row>
    <row r="713" spans="14:19" ht="15.75" customHeight="1">
      <c r="N713" s="1"/>
      <c r="O713" s="1"/>
      <c r="P713" s="1"/>
      <c r="Q713" s="1"/>
      <c r="R713" s="1"/>
      <c r="S713" s="1"/>
    </row>
    <row r="714" spans="14:19" ht="15.75" customHeight="1">
      <c r="N714" s="1"/>
      <c r="O714" s="1"/>
      <c r="P714" s="1"/>
      <c r="Q714" s="1"/>
      <c r="R714" s="1"/>
      <c r="S714" s="1"/>
    </row>
    <row r="715" spans="14:19" ht="15.75" customHeight="1">
      <c r="N715" s="1"/>
      <c r="O715" s="1"/>
      <c r="P715" s="1"/>
      <c r="Q715" s="1"/>
      <c r="R715" s="1"/>
      <c r="S715" s="1"/>
    </row>
    <row r="716" spans="14:19" ht="15.75" customHeight="1">
      <c r="N716" s="1"/>
      <c r="O716" s="1"/>
      <c r="P716" s="1"/>
      <c r="Q716" s="1"/>
      <c r="R716" s="1"/>
      <c r="S716" s="1"/>
    </row>
    <row r="717" spans="14:19" ht="15.75" customHeight="1">
      <c r="N717" s="1"/>
      <c r="O717" s="1"/>
      <c r="P717" s="1"/>
      <c r="Q717" s="1"/>
      <c r="R717" s="1"/>
      <c r="S717" s="1"/>
    </row>
    <row r="718" spans="14:19" ht="15.75" customHeight="1">
      <c r="N718" s="1"/>
      <c r="O718" s="1"/>
      <c r="P718" s="1"/>
      <c r="Q718" s="1"/>
      <c r="R718" s="1"/>
      <c r="S718" s="1"/>
    </row>
    <row r="719" spans="14:19" ht="15.75" customHeight="1">
      <c r="N719" s="1"/>
      <c r="O719" s="1"/>
      <c r="P719" s="1"/>
      <c r="Q719" s="1"/>
      <c r="R719" s="1"/>
      <c r="S719" s="1"/>
    </row>
    <row r="720" spans="14:19" ht="15.75" customHeight="1">
      <c r="N720" s="1"/>
      <c r="O720" s="1"/>
      <c r="P720" s="1"/>
      <c r="Q720" s="1"/>
      <c r="R720" s="1"/>
      <c r="S720" s="1"/>
    </row>
    <row r="721" spans="14:19" ht="15.75" customHeight="1">
      <c r="N721" s="1"/>
      <c r="O721" s="1"/>
      <c r="P721" s="1"/>
      <c r="Q721" s="1"/>
      <c r="R721" s="1"/>
      <c r="S721" s="1"/>
    </row>
    <row r="722" spans="14:19" ht="15.75" customHeight="1">
      <c r="N722" s="1"/>
      <c r="O722" s="1"/>
      <c r="P722" s="1"/>
      <c r="Q722" s="1"/>
      <c r="R722" s="1"/>
      <c r="S722" s="1"/>
    </row>
    <row r="723" spans="14:19" ht="15.75" customHeight="1">
      <c r="N723" s="1"/>
      <c r="O723" s="1"/>
      <c r="P723" s="1"/>
      <c r="Q723" s="1"/>
      <c r="R723" s="1"/>
      <c r="S723" s="1"/>
    </row>
    <row r="724" spans="14:19" ht="15.75" customHeight="1">
      <c r="N724" s="1"/>
      <c r="O724" s="1"/>
      <c r="P724" s="1"/>
      <c r="Q724" s="1"/>
      <c r="R724" s="1"/>
      <c r="S724" s="1"/>
    </row>
    <row r="725" spans="14:19" ht="15.75" customHeight="1">
      <c r="N725" s="1"/>
      <c r="O725" s="1"/>
      <c r="P725" s="1"/>
      <c r="Q725" s="1"/>
      <c r="R725" s="1"/>
      <c r="S725" s="1"/>
    </row>
    <row r="726" spans="14:19" ht="15.75" customHeight="1">
      <c r="N726" s="1"/>
      <c r="O726" s="1"/>
      <c r="P726" s="1"/>
      <c r="Q726" s="1"/>
      <c r="R726" s="1"/>
      <c r="S726" s="1"/>
    </row>
    <row r="727" spans="14:19" ht="15.75" customHeight="1">
      <c r="N727" s="1"/>
      <c r="O727" s="1"/>
      <c r="P727" s="1"/>
      <c r="Q727" s="1"/>
      <c r="R727" s="1"/>
      <c r="S727" s="1"/>
    </row>
    <row r="728" spans="14:19" ht="15.75" customHeight="1">
      <c r="N728" s="1"/>
      <c r="O728" s="1"/>
      <c r="P728" s="1"/>
      <c r="Q728" s="1"/>
      <c r="R728" s="1"/>
      <c r="S728" s="1"/>
    </row>
    <row r="729" spans="14:19" ht="15.75" customHeight="1">
      <c r="N729" s="1"/>
      <c r="O729" s="1"/>
      <c r="P729" s="1"/>
      <c r="Q729" s="1"/>
      <c r="R729" s="1"/>
      <c r="S729" s="1"/>
    </row>
    <row r="730" spans="14:19" ht="15.75" customHeight="1">
      <c r="N730" s="1"/>
      <c r="O730" s="1"/>
      <c r="P730" s="1"/>
      <c r="Q730" s="1"/>
      <c r="R730" s="1"/>
      <c r="S730" s="1"/>
    </row>
    <row r="731" spans="14:19" ht="15.75" customHeight="1">
      <c r="N731" s="1"/>
      <c r="O731" s="1"/>
      <c r="P731" s="1"/>
      <c r="Q731" s="1"/>
      <c r="R731" s="1"/>
      <c r="S731" s="1"/>
    </row>
    <row r="732" spans="14:19" ht="15.75" customHeight="1">
      <c r="N732" s="1"/>
      <c r="O732" s="1"/>
      <c r="P732" s="1"/>
      <c r="Q732" s="1"/>
      <c r="R732" s="1"/>
      <c r="S732" s="1"/>
    </row>
    <row r="733" spans="14:19" ht="15.75" customHeight="1">
      <c r="N733" s="1"/>
      <c r="O733" s="1"/>
      <c r="P733" s="1"/>
      <c r="Q733" s="1"/>
      <c r="R733" s="1"/>
      <c r="S733" s="1"/>
    </row>
    <row r="734" spans="14:19" ht="15.75" customHeight="1">
      <c r="N734" s="1"/>
      <c r="O734" s="1"/>
      <c r="P734" s="1"/>
      <c r="Q734" s="1"/>
      <c r="R734" s="1"/>
      <c r="S734" s="1"/>
    </row>
    <row r="735" spans="14:19" ht="15.75" customHeight="1">
      <c r="N735" s="1"/>
      <c r="O735" s="1"/>
      <c r="P735" s="1"/>
      <c r="Q735" s="1"/>
      <c r="R735" s="1"/>
      <c r="S735" s="1"/>
    </row>
    <row r="736" spans="14:19" ht="15.75" customHeight="1">
      <c r="N736" s="1"/>
      <c r="O736" s="1"/>
      <c r="P736" s="1"/>
      <c r="Q736" s="1"/>
      <c r="R736" s="1"/>
      <c r="S736" s="1"/>
    </row>
    <row r="737" spans="14:19" ht="15.75" customHeight="1">
      <c r="N737" s="1"/>
      <c r="O737" s="1"/>
      <c r="P737" s="1"/>
      <c r="Q737" s="1"/>
      <c r="R737" s="1"/>
      <c r="S737" s="1"/>
    </row>
    <row r="738" spans="14:19" ht="15.75" customHeight="1">
      <c r="N738" s="1"/>
      <c r="O738" s="1"/>
      <c r="P738" s="1"/>
      <c r="Q738" s="1"/>
      <c r="R738" s="1"/>
      <c r="S738" s="1"/>
    </row>
    <row r="739" spans="14:19" ht="15.75" customHeight="1">
      <c r="N739" s="1"/>
      <c r="O739" s="1"/>
      <c r="P739" s="1"/>
      <c r="Q739" s="1"/>
      <c r="R739" s="1"/>
      <c r="S739" s="1"/>
    </row>
    <row r="740" spans="14:19" ht="15.75" customHeight="1">
      <c r="N740" s="1"/>
      <c r="O740" s="1"/>
      <c r="P740" s="1"/>
      <c r="Q740" s="1"/>
      <c r="R740" s="1"/>
      <c r="S740" s="1"/>
    </row>
    <row r="741" spans="14:19" ht="15.75" customHeight="1">
      <c r="N741" s="1"/>
      <c r="O741" s="1"/>
      <c r="P741" s="1"/>
      <c r="Q741" s="1"/>
      <c r="R741" s="1"/>
      <c r="S741" s="1"/>
    </row>
    <row r="742" spans="14:19" ht="15.75" customHeight="1">
      <c r="N742" s="1"/>
      <c r="O742" s="1"/>
      <c r="P742" s="1"/>
      <c r="Q742" s="1"/>
      <c r="R742" s="1"/>
      <c r="S742" s="1"/>
    </row>
    <row r="743" spans="14:19" ht="15.75" customHeight="1">
      <c r="N743" s="1"/>
      <c r="O743" s="1"/>
      <c r="P743" s="1"/>
      <c r="Q743" s="1"/>
      <c r="R743" s="1"/>
      <c r="S743" s="1"/>
    </row>
    <row r="744" spans="14:19" ht="15.75" customHeight="1">
      <c r="N744" s="1"/>
      <c r="O744" s="1"/>
      <c r="P744" s="1"/>
      <c r="Q744" s="1"/>
      <c r="R744" s="1"/>
      <c r="S744" s="1"/>
    </row>
    <row r="745" spans="14:19" ht="15.75" customHeight="1">
      <c r="N745" s="1"/>
      <c r="O745" s="1"/>
      <c r="P745" s="1"/>
      <c r="Q745" s="1"/>
      <c r="R745" s="1"/>
      <c r="S745" s="1"/>
    </row>
    <row r="746" spans="14:19" ht="15.75" customHeight="1">
      <c r="N746" s="1"/>
      <c r="O746" s="1"/>
      <c r="P746" s="1"/>
      <c r="Q746" s="1"/>
      <c r="R746" s="1"/>
      <c r="S746" s="1"/>
    </row>
    <row r="747" spans="14:19" ht="15.75" customHeight="1">
      <c r="N747" s="1"/>
      <c r="O747" s="1"/>
      <c r="P747" s="1"/>
      <c r="Q747" s="1"/>
      <c r="R747" s="1"/>
      <c r="S747" s="1"/>
    </row>
    <row r="748" spans="14:19" ht="15.75" customHeight="1">
      <c r="N748" s="1"/>
      <c r="O748" s="1"/>
      <c r="P748" s="1"/>
      <c r="Q748" s="1"/>
      <c r="R748" s="1"/>
      <c r="S748" s="1"/>
    </row>
    <row r="749" spans="14:19" ht="15.75" customHeight="1">
      <c r="N749" s="1"/>
      <c r="O749" s="1"/>
      <c r="P749" s="1"/>
      <c r="Q749" s="1"/>
      <c r="R749" s="1"/>
      <c r="S749" s="1"/>
    </row>
    <row r="750" spans="14:19" ht="15.75" customHeight="1">
      <c r="N750" s="1"/>
      <c r="O750" s="1"/>
      <c r="P750" s="1"/>
      <c r="Q750" s="1"/>
      <c r="R750" s="1"/>
      <c r="S750" s="1"/>
    </row>
    <row r="751" spans="14:19" ht="15.75" customHeight="1">
      <c r="N751" s="1"/>
      <c r="O751" s="1"/>
      <c r="P751" s="1"/>
      <c r="Q751" s="1"/>
      <c r="R751" s="1"/>
      <c r="S751" s="1"/>
    </row>
    <row r="752" spans="14:19" ht="15.75" customHeight="1">
      <c r="N752" s="1"/>
      <c r="O752" s="1"/>
      <c r="P752" s="1"/>
      <c r="Q752" s="1"/>
      <c r="R752" s="1"/>
      <c r="S752" s="1"/>
    </row>
    <row r="753" spans="14:19" ht="15.75" customHeight="1">
      <c r="N753" s="1"/>
      <c r="O753" s="1"/>
      <c r="P753" s="1"/>
      <c r="Q753" s="1"/>
      <c r="R753" s="1"/>
      <c r="S753" s="1"/>
    </row>
    <row r="754" spans="14:19" ht="15.75" customHeight="1">
      <c r="N754" s="1"/>
      <c r="O754" s="1"/>
      <c r="P754" s="1"/>
      <c r="Q754" s="1"/>
      <c r="R754" s="1"/>
      <c r="S754" s="1"/>
    </row>
    <row r="755" spans="14:19" ht="15.75" customHeight="1">
      <c r="N755" s="1"/>
      <c r="O755" s="1"/>
      <c r="P755" s="1"/>
      <c r="Q755" s="1"/>
      <c r="R755" s="1"/>
      <c r="S755" s="1"/>
    </row>
    <row r="756" spans="14:19" ht="15.75" customHeight="1">
      <c r="N756" s="1"/>
      <c r="O756" s="1"/>
      <c r="P756" s="1"/>
      <c r="Q756" s="1"/>
      <c r="R756" s="1"/>
      <c r="S756" s="1"/>
    </row>
    <row r="757" spans="14:19" ht="15.75" customHeight="1">
      <c r="N757" s="1"/>
      <c r="O757" s="1"/>
      <c r="P757" s="1"/>
      <c r="Q757" s="1"/>
      <c r="R757" s="1"/>
      <c r="S757" s="1"/>
    </row>
    <row r="758" spans="14:19" ht="15.75" customHeight="1">
      <c r="N758" s="1"/>
      <c r="O758" s="1"/>
      <c r="P758" s="1"/>
      <c r="Q758" s="1"/>
      <c r="R758" s="1"/>
      <c r="S758" s="1"/>
    </row>
    <row r="759" spans="14:19" ht="15.75" customHeight="1">
      <c r="N759" s="1"/>
      <c r="O759" s="1"/>
      <c r="P759" s="1"/>
      <c r="Q759" s="1"/>
      <c r="R759" s="1"/>
      <c r="S759" s="1"/>
    </row>
    <row r="760" spans="14:19" ht="15.75" customHeight="1">
      <c r="N760" s="1"/>
      <c r="O760" s="1"/>
      <c r="P760" s="1"/>
      <c r="Q760" s="1"/>
      <c r="R760" s="1"/>
      <c r="S760" s="1"/>
    </row>
    <row r="761" spans="14:19" ht="15.75" customHeight="1">
      <c r="N761" s="1"/>
      <c r="O761" s="1"/>
      <c r="P761" s="1"/>
      <c r="Q761" s="1"/>
      <c r="R761" s="1"/>
      <c r="S761" s="1"/>
    </row>
    <row r="762" spans="14:19" ht="15.75" customHeight="1">
      <c r="N762" s="1"/>
      <c r="O762" s="1"/>
      <c r="P762" s="1"/>
      <c r="Q762" s="1"/>
      <c r="R762" s="1"/>
      <c r="S762" s="1"/>
    </row>
    <row r="763" spans="14:19" ht="15.75" customHeight="1">
      <c r="N763" s="1"/>
      <c r="O763" s="1"/>
      <c r="P763" s="1"/>
      <c r="Q763" s="1"/>
      <c r="R763" s="1"/>
      <c r="S763" s="1"/>
    </row>
    <row r="764" spans="14:19" ht="15.75" customHeight="1">
      <c r="N764" s="1"/>
      <c r="O764" s="1"/>
      <c r="P764" s="1"/>
      <c r="Q764" s="1"/>
      <c r="R764" s="1"/>
      <c r="S764" s="1"/>
    </row>
    <row r="765" spans="14:19" ht="15.75" customHeight="1">
      <c r="N765" s="1"/>
      <c r="O765" s="1"/>
      <c r="P765" s="1"/>
      <c r="Q765" s="1"/>
      <c r="R765" s="1"/>
      <c r="S765" s="1"/>
    </row>
    <row r="766" spans="14:19" ht="15.75" customHeight="1">
      <c r="N766" s="1"/>
      <c r="O766" s="1"/>
      <c r="P766" s="1"/>
      <c r="Q766" s="1"/>
      <c r="R766" s="1"/>
      <c r="S766" s="1"/>
    </row>
    <row r="767" spans="14:19" ht="15.75" customHeight="1">
      <c r="N767" s="1"/>
      <c r="O767" s="1"/>
      <c r="P767" s="1"/>
      <c r="Q767" s="1"/>
      <c r="R767" s="1"/>
      <c r="S767" s="1"/>
    </row>
    <row r="768" spans="14:19" ht="15.75" customHeight="1">
      <c r="N768" s="1"/>
      <c r="O768" s="1"/>
      <c r="P768" s="1"/>
      <c r="Q768" s="1"/>
      <c r="R768" s="1"/>
      <c r="S768" s="1"/>
    </row>
    <row r="769" spans="14:19" ht="15.75" customHeight="1">
      <c r="N769" s="1"/>
      <c r="O769" s="1"/>
      <c r="P769" s="1"/>
      <c r="Q769" s="1"/>
      <c r="R769" s="1"/>
      <c r="S769" s="1"/>
    </row>
    <row r="770" spans="14:19" ht="15.75" customHeight="1">
      <c r="N770" s="1"/>
      <c r="O770" s="1"/>
      <c r="P770" s="1"/>
      <c r="Q770" s="1"/>
      <c r="R770" s="1"/>
      <c r="S770" s="1"/>
    </row>
    <row r="771" spans="14:19" ht="15.75" customHeight="1">
      <c r="N771" s="1"/>
      <c r="O771" s="1"/>
      <c r="P771" s="1"/>
      <c r="Q771" s="1"/>
      <c r="R771" s="1"/>
      <c r="S771" s="1"/>
    </row>
    <row r="772" spans="14:19" ht="15.75" customHeight="1">
      <c r="N772" s="1"/>
      <c r="O772" s="1"/>
      <c r="P772" s="1"/>
      <c r="Q772" s="1"/>
      <c r="R772" s="1"/>
      <c r="S772" s="1"/>
    </row>
    <row r="773" spans="14:19" ht="15.75" customHeight="1">
      <c r="N773" s="1"/>
      <c r="O773" s="1"/>
      <c r="P773" s="1"/>
      <c r="Q773" s="1"/>
      <c r="R773" s="1"/>
      <c r="S773" s="1"/>
    </row>
    <row r="774" spans="14:19" ht="15.75" customHeight="1">
      <c r="N774" s="1"/>
      <c r="O774" s="1"/>
      <c r="P774" s="1"/>
      <c r="Q774" s="1"/>
      <c r="R774" s="1"/>
      <c r="S774" s="1"/>
    </row>
    <row r="775" spans="14:19" ht="15.75" customHeight="1">
      <c r="N775" s="1"/>
      <c r="O775" s="1"/>
      <c r="P775" s="1"/>
      <c r="Q775" s="1"/>
      <c r="R775" s="1"/>
      <c r="S775" s="1"/>
    </row>
    <row r="776" spans="14:19" ht="15.75" customHeight="1">
      <c r="N776" s="1"/>
      <c r="O776" s="1"/>
      <c r="P776" s="1"/>
      <c r="Q776" s="1"/>
      <c r="R776" s="1"/>
      <c r="S776" s="1"/>
    </row>
    <row r="777" spans="14:19" ht="15.75" customHeight="1">
      <c r="N777" s="1"/>
      <c r="O777" s="1"/>
      <c r="P777" s="1"/>
      <c r="Q777" s="1"/>
      <c r="R777" s="1"/>
      <c r="S777" s="1"/>
    </row>
    <row r="778" spans="14:19" ht="15.75" customHeight="1">
      <c r="N778" s="1"/>
      <c r="O778" s="1"/>
      <c r="P778" s="1"/>
      <c r="Q778" s="1"/>
      <c r="R778" s="1"/>
      <c r="S778" s="1"/>
    </row>
    <row r="779" spans="14:19" ht="15.75" customHeight="1">
      <c r="N779" s="1"/>
      <c r="O779" s="1"/>
      <c r="P779" s="1"/>
      <c r="Q779" s="1"/>
      <c r="R779" s="1"/>
      <c r="S779" s="1"/>
    </row>
    <row r="780" spans="14:19" ht="15.75" customHeight="1">
      <c r="N780" s="1"/>
      <c r="O780" s="1"/>
      <c r="P780" s="1"/>
      <c r="Q780" s="1"/>
      <c r="R780" s="1"/>
      <c r="S780" s="1"/>
    </row>
    <row r="781" spans="14:19" ht="15.75" customHeight="1">
      <c r="N781" s="1"/>
      <c r="O781" s="1"/>
      <c r="P781" s="1"/>
      <c r="Q781" s="1"/>
      <c r="R781" s="1"/>
      <c r="S781" s="1"/>
    </row>
    <row r="782" spans="14:19" ht="15.75" customHeight="1">
      <c r="N782" s="1"/>
      <c r="O782" s="1"/>
      <c r="P782" s="1"/>
      <c r="Q782" s="1"/>
      <c r="R782" s="1"/>
      <c r="S782" s="1"/>
    </row>
    <row r="783" spans="14:19" ht="15.75" customHeight="1">
      <c r="N783" s="1"/>
      <c r="O783" s="1"/>
      <c r="P783" s="1"/>
      <c r="Q783" s="1"/>
      <c r="R783" s="1"/>
      <c r="S783" s="1"/>
    </row>
    <row r="784" spans="14:19" ht="15.75" customHeight="1">
      <c r="N784" s="1"/>
      <c r="O784" s="1"/>
      <c r="P784" s="1"/>
      <c r="Q784" s="1"/>
      <c r="R784" s="1"/>
      <c r="S784" s="1"/>
    </row>
    <row r="785" spans="14:19" ht="15.75" customHeight="1">
      <c r="N785" s="1"/>
      <c r="O785" s="1"/>
      <c r="P785" s="1"/>
      <c r="Q785" s="1"/>
      <c r="R785" s="1"/>
      <c r="S785" s="1"/>
    </row>
    <row r="786" spans="14:19" ht="15.75" customHeight="1">
      <c r="N786" s="1"/>
      <c r="O786" s="1"/>
      <c r="P786" s="1"/>
      <c r="Q786" s="1"/>
      <c r="R786" s="1"/>
      <c r="S786" s="1"/>
    </row>
    <row r="787" spans="14:19" ht="15.75" customHeight="1">
      <c r="N787" s="1"/>
      <c r="O787" s="1"/>
      <c r="P787" s="1"/>
      <c r="Q787" s="1"/>
      <c r="R787" s="1"/>
      <c r="S787" s="1"/>
    </row>
    <row r="788" spans="14:19" ht="15.75" customHeight="1">
      <c r="N788" s="1"/>
      <c r="O788" s="1"/>
      <c r="P788" s="1"/>
      <c r="Q788" s="1"/>
      <c r="R788" s="1"/>
      <c r="S788" s="1"/>
    </row>
    <row r="789" spans="14:19" ht="15.75" customHeight="1">
      <c r="N789" s="1"/>
      <c r="O789" s="1"/>
      <c r="P789" s="1"/>
      <c r="Q789" s="1"/>
      <c r="R789" s="1"/>
      <c r="S789" s="1"/>
    </row>
    <row r="790" spans="14:19" ht="15.75" customHeight="1">
      <c r="N790" s="1"/>
      <c r="O790" s="1"/>
      <c r="P790" s="1"/>
      <c r="Q790" s="1"/>
      <c r="R790" s="1"/>
      <c r="S790" s="1"/>
    </row>
    <row r="791" spans="14:19" ht="15.75" customHeight="1">
      <c r="N791" s="1"/>
      <c r="O791" s="1"/>
      <c r="P791" s="1"/>
      <c r="Q791" s="1"/>
      <c r="R791" s="1"/>
      <c r="S791" s="1"/>
    </row>
    <row r="792" spans="14:19" ht="15.75" customHeight="1">
      <c r="N792" s="1"/>
      <c r="O792" s="1"/>
      <c r="P792" s="1"/>
      <c r="Q792" s="1"/>
      <c r="R792" s="1"/>
      <c r="S792" s="1"/>
    </row>
    <row r="793" spans="14:19" ht="15.75" customHeight="1">
      <c r="N793" s="1"/>
      <c r="O793" s="1"/>
      <c r="P793" s="1"/>
      <c r="Q793" s="1"/>
      <c r="R793" s="1"/>
      <c r="S793" s="1"/>
    </row>
    <row r="794" spans="14:19" ht="15.75" customHeight="1">
      <c r="N794" s="1"/>
      <c r="O794" s="1"/>
      <c r="P794" s="1"/>
      <c r="Q794" s="1"/>
      <c r="R794" s="1"/>
      <c r="S794" s="1"/>
    </row>
    <row r="795" spans="14:19" ht="15.75" customHeight="1">
      <c r="N795" s="1"/>
      <c r="O795" s="1"/>
      <c r="P795" s="1"/>
      <c r="Q795" s="1"/>
      <c r="R795" s="1"/>
      <c r="S795" s="1"/>
    </row>
    <row r="796" spans="14:19" ht="15.75" customHeight="1">
      <c r="N796" s="1"/>
      <c r="O796" s="1"/>
      <c r="P796" s="1"/>
      <c r="Q796" s="1"/>
      <c r="R796" s="1"/>
      <c r="S796" s="1"/>
    </row>
    <row r="797" spans="14:19" ht="15.75" customHeight="1">
      <c r="N797" s="1"/>
      <c r="O797" s="1"/>
      <c r="P797" s="1"/>
      <c r="Q797" s="1"/>
      <c r="R797" s="1"/>
      <c r="S797" s="1"/>
    </row>
    <row r="798" spans="14:19" ht="15.75" customHeight="1">
      <c r="N798" s="1"/>
      <c r="O798" s="1"/>
      <c r="P798" s="1"/>
      <c r="Q798" s="1"/>
      <c r="R798" s="1"/>
      <c r="S798" s="1"/>
    </row>
    <row r="799" spans="14:19" ht="15.75" customHeight="1">
      <c r="N799" s="1"/>
      <c r="O799" s="1"/>
      <c r="P799" s="1"/>
      <c r="Q799" s="1"/>
      <c r="R799" s="1"/>
      <c r="S799" s="1"/>
    </row>
    <row r="800" spans="14:19" ht="15.75" customHeight="1">
      <c r="N800" s="1"/>
      <c r="O800" s="1"/>
      <c r="P800" s="1"/>
      <c r="Q800" s="1"/>
      <c r="R800" s="1"/>
      <c r="S800" s="1"/>
    </row>
    <row r="801" spans="14:19" ht="15.75" customHeight="1">
      <c r="N801" s="1"/>
      <c r="O801" s="1"/>
      <c r="P801" s="1"/>
      <c r="Q801" s="1"/>
      <c r="R801" s="1"/>
      <c r="S801" s="1"/>
    </row>
    <row r="802" spans="14:19" ht="15.75" customHeight="1">
      <c r="N802" s="1"/>
      <c r="O802" s="1"/>
      <c r="P802" s="1"/>
      <c r="Q802" s="1"/>
      <c r="R802" s="1"/>
      <c r="S802" s="1"/>
    </row>
    <row r="803" spans="14:19" ht="15.75" customHeight="1">
      <c r="N803" s="1"/>
      <c r="O803" s="1"/>
      <c r="P803" s="1"/>
      <c r="Q803" s="1"/>
      <c r="R803" s="1"/>
      <c r="S803" s="1"/>
    </row>
    <row r="804" spans="14:19" ht="15.75" customHeight="1">
      <c r="N804" s="1"/>
      <c r="O804" s="1"/>
      <c r="P804" s="1"/>
      <c r="Q804" s="1"/>
      <c r="R804" s="1"/>
      <c r="S804" s="1"/>
    </row>
    <row r="805" spans="14:19" ht="15.75" customHeight="1">
      <c r="N805" s="1"/>
      <c r="O805" s="1"/>
      <c r="P805" s="1"/>
      <c r="Q805" s="1"/>
      <c r="R805" s="1"/>
      <c r="S805" s="1"/>
    </row>
    <row r="806" spans="14:19" ht="15.75" customHeight="1">
      <c r="N806" s="1"/>
      <c r="O806" s="1"/>
      <c r="P806" s="1"/>
      <c r="Q806" s="1"/>
      <c r="R806" s="1"/>
      <c r="S806" s="1"/>
    </row>
    <row r="807" spans="14:19" ht="15.75" customHeight="1">
      <c r="N807" s="1"/>
      <c r="O807" s="1"/>
      <c r="P807" s="1"/>
      <c r="Q807" s="1"/>
      <c r="R807" s="1"/>
      <c r="S807" s="1"/>
    </row>
    <row r="808" spans="14:19" ht="15.75" customHeight="1">
      <c r="N808" s="1"/>
      <c r="O808" s="1"/>
      <c r="P808" s="1"/>
      <c r="Q808" s="1"/>
      <c r="R808" s="1"/>
      <c r="S808" s="1"/>
    </row>
    <row r="809" spans="14:19" ht="15.75" customHeight="1">
      <c r="N809" s="1"/>
      <c r="O809" s="1"/>
      <c r="P809" s="1"/>
      <c r="Q809" s="1"/>
      <c r="R809" s="1"/>
      <c r="S809" s="1"/>
    </row>
    <row r="810" spans="14:19" ht="15.75" customHeight="1">
      <c r="N810" s="1"/>
      <c r="O810" s="1"/>
      <c r="P810" s="1"/>
      <c r="Q810" s="1"/>
      <c r="R810" s="1"/>
      <c r="S810" s="1"/>
    </row>
    <row r="811" spans="14:19" ht="15.75" customHeight="1">
      <c r="N811" s="1"/>
      <c r="O811" s="1"/>
      <c r="P811" s="1"/>
      <c r="Q811" s="1"/>
      <c r="R811" s="1"/>
      <c r="S811" s="1"/>
    </row>
    <row r="812" spans="14:19" ht="15.75" customHeight="1">
      <c r="N812" s="1"/>
      <c r="O812" s="1"/>
      <c r="P812" s="1"/>
      <c r="Q812" s="1"/>
      <c r="R812" s="1"/>
      <c r="S812" s="1"/>
    </row>
    <row r="813" spans="14:19" ht="15.75" customHeight="1">
      <c r="N813" s="1"/>
      <c r="O813" s="1"/>
      <c r="P813" s="1"/>
      <c r="Q813" s="1"/>
      <c r="R813" s="1"/>
      <c r="S813" s="1"/>
    </row>
    <row r="814" spans="14:19" ht="15.75" customHeight="1">
      <c r="N814" s="1"/>
      <c r="O814" s="1"/>
      <c r="P814" s="1"/>
      <c r="Q814" s="1"/>
      <c r="R814" s="1"/>
      <c r="S814" s="1"/>
    </row>
    <row r="815" spans="14:19" ht="15.75" customHeight="1">
      <c r="N815" s="1"/>
      <c r="O815" s="1"/>
      <c r="P815" s="1"/>
      <c r="Q815" s="1"/>
      <c r="R815" s="1"/>
      <c r="S815" s="1"/>
    </row>
    <row r="816" spans="14:19" ht="15.75" customHeight="1">
      <c r="N816" s="1"/>
      <c r="O816" s="1"/>
      <c r="P816" s="1"/>
      <c r="Q816" s="1"/>
      <c r="R816" s="1"/>
      <c r="S816" s="1"/>
    </row>
    <row r="817" spans="14:19" ht="15.75" customHeight="1">
      <c r="N817" s="1"/>
      <c r="O817" s="1"/>
      <c r="P817" s="1"/>
      <c r="Q817" s="1"/>
      <c r="R817" s="1"/>
      <c r="S817" s="1"/>
    </row>
    <row r="818" spans="14:19" ht="15.75" customHeight="1">
      <c r="N818" s="1"/>
      <c r="O818" s="1"/>
      <c r="P818" s="1"/>
      <c r="Q818" s="1"/>
      <c r="R818" s="1"/>
      <c r="S818" s="1"/>
    </row>
    <row r="819" spans="14:19" ht="15.75" customHeight="1">
      <c r="N819" s="1"/>
      <c r="O819" s="1"/>
      <c r="P819" s="1"/>
      <c r="Q819" s="1"/>
      <c r="R819" s="1"/>
      <c r="S819" s="1"/>
    </row>
    <row r="820" spans="14:19" ht="15.75" customHeight="1">
      <c r="N820" s="1"/>
      <c r="O820" s="1"/>
      <c r="P820" s="1"/>
      <c r="Q820" s="1"/>
      <c r="R820" s="1"/>
      <c r="S820" s="1"/>
    </row>
    <row r="821" spans="14:19" ht="15.75" customHeight="1">
      <c r="N821" s="1"/>
      <c r="O821" s="1"/>
      <c r="P821" s="1"/>
      <c r="Q821" s="1"/>
      <c r="R821" s="1"/>
      <c r="S821" s="1"/>
    </row>
    <row r="822" spans="14:19" ht="15.75" customHeight="1">
      <c r="N822" s="1"/>
      <c r="O822" s="1"/>
      <c r="P822" s="1"/>
      <c r="Q822" s="1"/>
      <c r="R822" s="1"/>
      <c r="S822" s="1"/>
    </row>
    <row r="823" spans="14:19" ht="15.75" customHeight="1">
      <c r="N823" s="1"/>
      <c r="O823" s="1"/>
      <c r="P823" s="1"/>
      <c r="Q823" s="1"/>
      <c r="R823" s="1"/>
      <c r="S823" s="1"/>
    </row>
    <row r="824" spans="14:19" ht="15.75" customHeight="1">
      <c r="N824" s="1"/>
      <c r="O824" s="1"/>
      <c r="P824" s="1"/>
      <c r="Q824" s="1"/>
      <c r="R824" s="1"/>
      <c r="S824" s="1"/>
    </row>
    <row r="825" spans="14:19" ht="15.75" customHeight="1">
      <c r="N825" s="1"/>
      <c r="O825" s="1"/>
      <c r="P825" s="1"/>
      <c r="Q825" s="1"/>
      <c r="R825" s="1"/>
      <c r="S825" s="1"/>
    </row>
    <row r="826" spans="14:19" ht="15.75" customHeight="1">
      <c r="N826" s="1"/>
      <c r="O826" s="1"/>
      <c r="P826" s="1"/>
      <c r="Q826" s="1"/>
      <c r="R826" s="1"/>
      <c r="S826" s="1"/>
    </row>
    <row r="827" spans="14:19" ht="15.75" customHeight="1">
      <c r="N827" s="1"/>
      <c r="O827" s="1"/>
      <c r="P827" s="1"/>
      <c r="Q827" s="1"/>
      <c r="R827" s="1"/>
      <c r="S827" s="1"/>
    </row>
    <row r="828" spans="14:19" ht="15.75" customHeight="1">
      <c r="N828" s="1"/>
      <c r="O828" s="1"/>
      <c r="P828" s="1"/>
      <c r="Q828" s="1"/>
      <c r="R828" s="1"/>
      <c r="S828" s="1"/>
    </row>
    <row r="829" spans="14:19" ht="15.75" customHeight="1">
      <c r="N829" s="1"/>
      <c r="O829" s="1"/>
      <c r="P829" s="1"/>
      <c r="Q829" s="1"/>
      <c r="R829" s="1"/>
      <c r="S829" s="1"/>
    </row>
    <row r="830" spans="14:19" ht="15.75" customHeight="1">
      <c r="N830" s="1"/>
      <c r="O830" s="1"/>
      <c r="P830" s="1"/>
      <c r="Q830" s="1"/>
      <c r="R830" s="1"/>
      <c r="S830" s="1"/>
    </row>
    <row r="831" spans="14:19" ht="15.75" customHeight="1">
      <c r="N831" s="1"/>
      <c r="O831" s="1"/>
      <c r="P831" s="1"/>
      <c r="Q831" s="1"/>
      <c r="R831" s="1"/>
      <c r="S831" s="1"/>
    </row>
    <row r="832" spans="14:19" ht="15.75" customHeight="1">
      <c r="N832" s="1"/>
      <c r="O832" s="1"/>
      <c r="P832" s="1"/>
      <c r="Q832" s="1"/>
      <c r="R832" s="1"/>
      <c r="S832" s="1"/>
    </row>
    <row r="833" spans="14:19" ht="15.75" customHeight="1">
      <c r="N833" s="1"/>
      <c r="O833" s="1"/>
      <c r="P833" s="1"/>
      <c r="Q833" s="1"/>
      <c r="R833" s="1"/>
      <c r="S833" s="1"/>
    </row>
    <row r="834" spans="14:19" ht="15.75" customHeight="1">
      <c r="N834" s="1"/>
      <c r="O834" s="1"/>
      <c r="P834" s="1"/>
      <c r="Q834" s="1"/>
      <c r="R834" s="1"/>
      <c r="S834" s="1"/>
    </row>
    <row r="835" spans="14:19" ht="15.75" customHeight="1">
      <c r="N835" s="1"/>
      <c r="O835" s="1"/>
      <c r="P835" s="1"/>
      <c r="Q835" s="1"/>
      <c r="R835" s="1"/>
      <c r="S835" s="1"/>
    </row>
    <row r="836" spans="14:19" ht="15.75" customHeight="1">
      <c r="N836" s="1"/>
      <c r="O836" s="1"/>
      <c r="P836" s="1"/>
      <c r="Q836" s="1"/>
      <c r="R836" s="1"/>
      <c r="S836" s="1"/>
    </row>
    <row r="837" spans="14:19" ht="15.75" customHeight="1">
      <c r="N837" s="1"/>
      <c r="O837" s="1"/>
      <c r="P837" s="1"/>
      <c r="Q837" s="1"/>
      <c r="R837" s="1"/>
      <c r="S837" s="1"/>
    </row>
    <row r="838" spans="14:19" ht="15.75" customHeight="1">
      <c r="N838" s="1"/>
      <c r="O838" s="1"/>
      <c r="P838" s="1"/>
      <c r="Q838" s="1"/>
      <c r="R838" s="1"/>
      <c r="S838" s="1"/>
    </row>
    <row r="839" spans="14:19" ht="15.75" customHeight="1">
      <c r="N839" s="1"/>
      <c r="O839" s="1"/>
      <c r="P839" s="1"/>
      <c r="Q839" s="1"/>
      <c r="R839" s="1"/>
      <c r="S839" s="1"/>
    </row>
    <row r="840" spans="14:19" ht="15.75" customHeight="1">
      <c r="N840" s="1"/>
      <c r="O840" s="1"/>
      <c r="P840" s="1"/>
      <c r="Q840" s="1"/>
      <c r="R840" s="1"/>
      <c r="S840" s="1"/>
    </row>
    <row r="841" spans="14:19" ht="15.75" customHeight="1">
      <c r="N841" s="1"/>
      <c r="O841" s="1"/>
      <c r="P841" s="1"/>
      <c r="Q841" s="1"/>
      <c r="R841" s="1"/>
      <c r="S841" s="1"/>
    </row>
    <row r="842" spans="14:19" ht="15.75" customHeight="1">
      <c r="N842" s="1"/>
      <c r="O842" s="1"/>
      <c r="P842" s="1"/>
      <c r="Q842" s="1"/>
      <c r="R842" s="1"/>
      <c r="S842" s="1"/>
    </row>
    <row r="843" spans="14:19" ht="15.75" customHeight="1">
      <c r="N843" s="1"/>
      <c r="O843" s="1"/>
      <c r="P843" s="1"/>
      <c r="Q843" s="1"/>
      <c r="R843" s="1"/>
      <c r="S843" s="1"/>
    </row>
    <row r="844" spans="14:19" ht="15.75" customHeight="1">
      <c r="N844" s="1"/>
      <c r="O844" s="1"/>
      <c r="P844" s="1"/>
      <c r="Q844" s="1"/>
      <c r="R844" s="1"/>
      <c r="S844" s="1"/>
    </row>
    <row r="845" spans="14:19" ht="15.75" customHeight="1">
      <c r="N845" s="1"/>
      <c r="O845" s="1"/>
      <c r="P845" s="1"/>
      <c r="Q845" s="1"/>
      <c r="R845" s="1"/>
      <c r="S845" s="1"/>
    </row>
    <row r="846" spans="14:19" ht="15.75" customHeight="1">
      <c r="N846" s="1"/>
      <c r="O846" s="1"/>
      <c r="P846" s="1"/>
      <c r="Q846" s="1"/>
      <c r="R846" s="1"/>
      <c r="S846" s="1"/>
    </row>
    <row r="847" spans="14:19" ht="15.75" customHeight="1">
      <c r="N847" s="1"/>
      <c r="O847" s="1"/>
      <c r="P847" s="1"/>
      <c r="Q847" s="1"/>
      <c r="R847" s="1"/>
      <c r="S847" s="1"/>
    </row>
    <row r="848" spans="14:19" ht="15.75" customHeight="1">
      <c r="N848" s="1"/>
      <c r="O848" s="1"/>
      <c r="P848" s="1"/>
      <c r="Q848" s="1"/>
      <c r="R848" s="1"/>
      <c r="S848" s="1"/>
    </row>
    <row r="849" spans="14:19" ht="15.75" customHeight="1">
      <c r="N849" s="1"/>
      <c r="O849" s="1"/>
      <c r="P849" s="1"/>
      <c r="Q849" s="1"/>
      <c r="R849" s="1"/>
      <c r="S849" s="1"/>
    </row>
    <row r="850" spans="14:19" ht="15.75" customHeight="1">
      <c r="N850" s="1"/>
      <c r="O850" s="1"/>
      <c r="P850" s="1"/>
      <c r="Q850" s="1"/>
      <c r="R850" s="1"/>
      <c r="S850" s="1"/>
    </row>
    <row r="851" spans="14:19" ht="15.75" customHeight="1">
      <c r="N851" s="1"/>
      <c r="O851" s="1"/>
      <c r="P851" s="1"/>
      <c r="Q851" s="1"/>
      <c r="R851" s="1"/>
      <c r="S851" s="1"/>
    </row>
    <row r="852" spans="14:19" ht="15.75" customHeight="1">
      <c r="N852" s="1"/>
      <c r="O852" s="1"/>
      <c r="P852" s="1"/>
      <c r="Q852" s="1"/>
      <c r="R852" s="1"/>
      <c r="S852" s="1"/>
    </row>
    <row r="853" spans="14:19" ht="15.75" customHeight="1">
      <c r="N853" s="1"/>
      <c r="O853" s="1"/>
      <c r="P853" s="1"/>
      <c r="Q853" s="1"/>
      <c r="R853" s="1"/>
      <c r="S853" s="1"/>
    </row>
    <row r="854" spans="14:19" ht="15.75" customHeight="1">
      <c r="N854" s="1"/>
      <c r="O854" s="1"/>
      <c r="P854" s="1"/>
      <c r="Q854" s="1"/>
      <c r="R854" s="1"/>
      <c r="S854" s="1"/>
    </row>
    <row r="855" spans="14:19" ht="15.75" customHeight="1">
      <c r="N855" s="1"/>
      <c r="O855" s="1"/>
      <c r="P855" s="1"/>
      <c r="Q855" s="1"/>
      <c r="R855" s="1"/>
      <c r="S855" s="1"/>
    </row>
    <row r="856" spans="14:19" ht="15.75" customHeight="1">
      <c r="N856" s="1"/>
      <c r="O856" s="1"/>
      <c r="P856" s="1"/>
      <c r="Q856" s="1"/>
      <c r="R856" s="1"/>
      <c r="S856" s="1"/>
    </row>
    <row r="857" spans="14:19" ht="15.75" customHeight="1">
      <c r="N857" s="1"/>
      <c r="O857" s="1"/>
      <c r="P857" s="1"/>
      <c r="Q857" s="1"/>
      <c r="R857" s="1"/>
      <c r="S857" s="1"/>
    </row>
    <row r="858" spans="14:19" ht="15.75" customHeight="1">
      <c r="N858" s="1"/>
      <c r="O858" s="1"/>
      <c r="P858" s="1"/>
      <c r="Q858" s="1"/>
      <c r="R858" s="1"/>
      <c r="S858" s="1"/>
    </row>
    <row r="859" spans="14:19" ht="15.75" customHeight="1">
      <c r="N859" s="1"/>
      <c r="O859" s="1"/>
      <c r="P859" s="1"/>
      <c r="Q859" s="1"/>
      <c r="R859" s="1"/>
      <c r="S859" s="1"/>
    </row>
    <row r="860" spans="14:19" ht="15.75" customHeight="1">
      <c r="N860" s="1"/>
      <c r="O860" s="1"/>
      <c r="P860" s="1"/>
      <c r="Q860" s="1"/>
      <c r="R860" s="1"/>
      <c r="S860" s="1"/>
    </row>
    <row r="861" spans="14:19" ht="15.75" customHeight="1">
      <c r="N861" s="1"/>
      <c r="O861" s="1"/>
      <c r="P861" s="1"/>
      <c r="Q861" s="1"/>
      <c r="R861" s="1"/>
      <c r="S861" s="1"/>
    </row>
    <row r="862" spans="14:19" ht="15.75" customHeight="1">
      <c r="N862" s="1"/>
      <c r="O862" s="1"/>
      <c r="P862" s="1"/>
      <c r="Q862" s="1"/>
      <c r="R862" s="1"/>
      <c r="S862" s="1"/>
    </row>
    <row r="863" spans="14:19" ht="15.75" customHeight="1">
      <c r="N863" s="1"/>
      <c r="O863" s="1"/>
      <c r="P863" s="1"/>
      <c r="Q863" s="1"/>
      <c r="R863" s="1"/>
      <c r="S863" s="1"/>
    </row>
    <row r="864" spans="14:19" ht="15.75" customHeight="1">
      <c r="N864" s="1"/>
      <c r="O864" s="1"/>
      <c r="P864" s="1"/>
      <c r="Q864" s="1"/>
      <c r="R864" s="1"/>
      <c r="S864" s="1"/>
    </row>
    <row r="865" spans="14:19" ht="15.75" customHeight="1">
      <c r="N865" s="1"/>
      <c r="O865" s="1"/>
      <c r="P865" s="1"/>
      <c r="Q865" s="1"/>
      <c r="R865" s="1"/>
      <c r="S865" s="1"/>
    </row>
    <row r="866" spans="14:19" ht="15.75" customHeight="1">
      <c r="N866" s="1"/>
      <c r="O866" s="1"/>
      <c r="P866" s="1"/>
      <c r="Q866" s="1"/>
      <c r="R866" s="1"/>
      <c r="S866" s="1"/>
    </row>
    <row r="867" spans="14:19" ht="15.75" customHeight="1">
      <c r="N867" s="1"/>
      <c r="O867" s="1"/>
      <c r="P867" s="1"/>
      <c r="Q867" s="1"/>
      <c r="R867" s="1"/>
      <c r="S867" s="1"/>
    </row>
    <row r="868" spans="14:19" ht="15.75" customHeight="1">
      <c r="N868" s="1"/>
      <c r="O868" s="1"/>
      <c r="P868" s="1"/>
      <c r="Q868" s="1"/>
      <c r="R868" s="1"/>
      <c r="S868" s="1"/>
    </row>
    <row r="869" spans="14:19" ht="15.75" customHeight="1">
      <c r="N869" s="1"/>
      <c r="O869" s="1"/>
      <c r="P869" s="1"/>
      <c r="Q869" s="1"/>
      <c r="R869" s="1"/>
      <c r="S869" s="1"/>
    </row>
    <row r="870" spans="14:19" ht="15.75" customHeight="1">
      <c r="N870" s="1"/>
      <c r="O870" s="1"/>
      <c r="P870" s="1"/>
      <c r="Q870" s="1"/>
      <c r="R870" s="1"/>
      <c r="S870" s="1"/>
    </row>
    <row r="871" spans="14:19" ht="15.75" customHeight="1">
      <c r="N871" s="1"/>
      <c r="O871" s="1"/>
      <c r="P871" s="1"/>
      <c r="Q871" s="1"/>
      <c r="R871" s="1"/>
      <c r="S871" s="1"/>
    </row>
    <row r="872" spans="14:19" ht="15.75" customHeight="1">
      <c r="N872" s="1"/>
      <c r="O872" s="1"/>
      <c r="P872" s="1"/>
      <c r="Q872" s="1"/>
      <c r="R872" s="1"/>
      <c r="S872" s="1"/>
    </row>
    <row r="873" spans="14:19" ht="15.75" customHeight="1">
      <c r="N873" s="1"/>
      <c r="O873" s="1"/>
      <c r="P873" s="1"/>
      <c r="Q873" s="1"/>
      <c r="R873" s="1"/>
      <c r="S873" s="1"/>
    </row>
    <row r="874" spans="14:19" ht="15.75" customHeight="1">
      <c r="N874" s="1"/>
      <c r="O874" s="1"/>
      <c r="P874" s="1"/>
      <c r="Q874" s="1"/>
      <c r="R874" s="1"/>
      <c r="S874" s="1"/>
    </row>
    <row r="875" spans="14:19" ht="15.75" customHeight="1">
      <c r="N875" s="1"/>
      <c r="O875" s="1"/>
      <c r="P875" s="1"/>
      <c r="Q875" s="1"/>
      <c r="R875" s="1"/>
      <c r="S875" s="1"/>
    </row>
    <row r="876" spans="14:19" ht="15.75" customHeight="1">
      <c r="N876" s="1"/>
      <c r="O876" s="1"/>
      <c r="P876" s="1"/>
      <c r="Q876" s="1"/>
      <c r="R876" s="1"/>
      <c r="S876" s="1"/>
    </row>
    <row r="877" spans="14:19" ht="15.75" customHeight="1">
      <c r="N877" s="1"/>
      <c r="O877" s="1"/>
      <c r="P877" s="1"/>
      <c r="Q877" s="1"/>
      <c r="R877" s="1"/>
      <c r="S877" s="1"/>
    </row>
    <row r="878" spans="14:19" ht="15.75" customHeight="1">
      <c r="N878" s="1"/>
      <c r="O878" s="1"/>
      <c r="P878" s="1"/>
      <c r="Q878" s="1"/>
      <c r="R878" s="1"/>
      <c r="S878" s="1"/>
    </row>
    <row r="879" spans="14:19" ht="15.75" customHeight="1">
      <c r="N879" s="1"/>
      <c r="O879" s="1"/>
      <c r="P879" s="1"/>
      <c r="Q879" s="1"/>
      <c r="R879" s="1"/>
      <c r="S879" s="1"/>
    </row>
    <row r="880" spans="14:19" ht="15.75" customHeight="1">
      <c r="N880" s="1"/>
      <c r="O880" s="1"/>
      <c r="P880" s="1"/>
      <c r="Q880" s="1"/>
      <c r="R880" s="1"/>
      <c r="S880" s="1"/>
    </row>
    <row r="881" spans="14:19" ht="15.75" customHeight="1">
      <c r="N881" s="1"/>
      <c r="O881" s="1"/>
      <c r="P881" s="1"/>
      <c r="Q881" s="1"/>
      <c r="R881" s="1"/>
      <c r="S881" s="1"/>
    </row>
    <row r="882" spans="14:19" ht="15.75" customHeight="1">
      <c r="N882" s="1"/>
      <c r="O882" s="1"/>
      <c r="P882" s="1"/>
      <c r="Q882" s="1"/>
      <c r="R882" s="1"/>
      <c r="S882" s="1"/>
    </row>
    <row r="883" spans="14:19" ht="15.75" customHeight="1">
      <c r="N883" s="1"/>
      <c r="O883" s="1"/>
      <c r="P883" s="1"/>
      <c r="Q883" s="1"/>
      <c r="R883" s="1"/>
      <c r="S883" s="1"/>
    </row>
    <row r="884" spans="14:19" ht="15.75" customHeight="1">
      <c r="N884" s="1"/>
      <c r="O884" s="1"/>
      <c r="P884" s="1"/>
      <c r="Q884" s="1"/>
      <c r="R884" s="1"/>
      <c r="S884" s="1"/>
    </row>
    <row r="885" spans="14:19" ht="15.75" customHeight="1">
      <c r="N885" s="1"/>
      <c r="O885" s="1"/>
      <c r="P885" s="1"/>
      <c r="Q885" s="1"/>
      <c r="R885" s="1"/>
      <c r="S885" s="1"/>
    </row>
    <row r="886" spans="14:19" ht="15.75" customHeight="1">
      <c r="N886" s="1"/>
      <c r="O886" s="1"/>
      <c r="P886" s="1"/>
      <c r="Q886" s="1"/>
      <c r="R886" s="1"/>
      <c r="S886" s="1"/>
    </row>
    <row r="887" spans="14:19" ht="15.75" customHeight="1">
      <c r="N887" s="1"/>
      <c r="O887" s="1"/>
      <c r="P887" s="1"/>
      <c r="Q887" s="1"/>
      <c r="R887" s="1"/>
      <c r="S887" s="1"/>
    </row>
    <row r="888" spans="14:19" ht="15.75" customHeight="1">
      <c r="N888" s="1"/>
      <c r="O888" s="1"/>
      <c r="P888" s="1"/>
      <c r="Q888" s="1"/>
      <c r="R888" s="1"/>
      <c r="S888" s="1"/>
    </row>
    <row r="889" spans="14:19" ht="15.75" customHeight="1">
      <c r="N889" s="1"/>
      <c r="O889" s="1"/>
      <c r="P889" s="1"/>
      <c r="Q889" s="1"/>
      <c r="R889" s="1"/>
      <c r="S889" s="1"/>
    </row>
    <row r="890" spans="14:19" ht="15.75" customHeight="1">
      <c r="N890" s="1"/>
      <c r="O890" s="1"/>
      <c r="P890" s="1"/>
      <c r="Q890" s="1"/>
      <c r="R890" s="1"/>
      <c r="S890" s="1"/>
    </row>
    <row r="891" spans="14:19" ht="15.75" customHeight="1">
      <c r="N891" s="1"/>
      <c r="O891" s="1"/>
      <c r="P891" s="1"/>
      <c r="Q891" s="1"/>
      <c r="R891" s="1"/>
      <c r="S891" s="1"/>
    </row>
    <row r="892" spans="14:19" ht="15.75" customHeight="1">
      <c r="N892" s="1"/>
      <c r="O892" s="1"/>
      <c r="P892" s="1"/>
      <c r="Q892" s="1"/>
      <c r="R892" s="1"/>
      <c r="S892" s="1"/>
    </row>
    <row r="893" spans="14:19" ht="15.75" customHeight="1">
      <c r="N893" s="1"/>
      <c r="O893" s="1"/>
      <c r="P893" s="1"/>
      <c r="Q893" s="1"/>
      <c r="R893" s="1"/>
      <c r="S893" s="1"/>
    </row>
    <row r="894" spans="14:19" ht="15.75" customHeight="1">
      <c r="N894" s="1"/>
      <c r="O894" s="1"/>
      <c r="P894" s="1"/>
      <c r="Q894" s="1"/>
      <c r="R894" s="1"/>
      <c r="S894" s="1"/>
    </row>
    <row r="895" spans="14:19" ht="15.75" customHeight="1">
      <c r="N895" s="1"/>
      <c r="O895" s="1"/>
      <c r="P895" s="1"/>
      <c r="Q895" s="1"/>
      <c r="R895" s="1"/>
      <c r="S895" s="1"/>
    </row>
    <row r="896" spans="14:19" ht="15.75" customHeight="1">
      <c r="N896" s="1"/>
      <c r="O896" s="1"/>
      <c r="P896" s="1"/>
      <c r="Q896" s="1"/>
      <c r="R896" s="1"/>
      <c r="S896" s="1"/>
    </row>
    <row r="897" spans="14:19" ht="15.75" customHeight="1">
      <c r="N897" s="1"/>
      <c r="O897" s="1"/>
      <c r="P897" s="1"/>
      <c r="Q897" s="1"/>
      <c r="R897" s="1"/>
      <c r="S897" s="1"/>
    </row>
    <row r="898" spans="14:19" ht="15.75" customHeight="1">
      <c r="N898" s="1"/>
      <c r="O898" s="1"/>
      <c r="P898" s="1"/>
      <c r="Q898" s="1"/>
      <c r="R898" s="1"/>
      <c r="S898" s="1"/>
    </row>
    <row r="899" spans="14:19" ht="15.75" customHeight="1">
      <c r="N899" s="1"/>
      <c r="O899" s="1"/>
      <c r="P899" s="1"/>
      <c r="Q899" s="1"/>
      <c r="R899" s="1"/>
      <c r="S899" s="1"/>
    </row>
    <row r="900" spans="14:19" ht="15.75" customHeight="1">
      <c r="N900" s="1"/>
      <c r="O900" s="1"/>
      <c r="P900" s="1"/>
      <c r="Q900" s="1"/>
      <c r="R900" s="1"/>
      <c r="S900" s="1"/>
    </row>
    <row r="901" spans="14:19" ht="15.75" customHeight="1">
      <c r="N901" s="1"/>
      <c r="O901" s="1"/>
      <c r="P901" s="1"/>
      <c r="Q901" s="1"/>
      <c r="R901" s="1"/>
      <c r="S901" s="1"/>
    </row>
    <row r="902" spans="14:19" ht="15.75" customHeight="1">
      <c r="N902" s="1"/>
      <c r="O902" s="1"/>
      <c r="P902" s="1"/>
      <c r="Q902" s="1"/>
      <c r="R902" s="1"/>
      <c r="S902" s="1"/>
    </row>
    <row r="903" spans="14:19" ht="15.75" customHeight="1">
      <c r="N903" s="1"/>
      <c r="O903" s="1"/>
      <c r="P903" s="1"/>
      <c r="Q903" s="1"/>
      <c r="R903" s="1"/>
      <c r="S903" s="1"/>
    </row>
    <row r="904" spans="14:19" ht="15.75" customHeight="1">
      <c r="N904" s="1"/>
      <c r="O904" s="1"/>
      <c r="P904" s="1"/>
      <c r="Q904" s="1"/>
      <c r="R904" s="1"/>
      <c r="S904" s="1"/>
    </row>
    <row r="905" spans="14:19" ht="15.75" customHeight="1">
      <c r="N905" s="1"/>
      <c r="O905" s="1"/>
      <c r="P905" s="1"/>
      <c r="Q905" s="1"/>
      <c r="R905" s="1"/>
      <c r="S905" s="1"/>
    </row>
    <row r="906" spans="14:19" ht="15.75" customHeight="1">
      <c r="N906" s="1"/>
      <c r="O906" s="1"/>
      <c r="P906" s="1"/>
      <c r="Q906" s="1"/>
      <c r="R906" s="1"/>
      <c r="S906" s="1"/>
    </row>
    <row r="907" spans="14:19" ht="15.75" customHeight="1">
      <c r="N907" s="1"/>
      <c r="O907" s="1"/>
      <c r="P907" s="1"/>
      <c r="Q907" s="1"/>
      <c r="R907" s="1"/>
      <c r="S907" s="1"/>
    </row>
    <row r="908" spans="14:19" ht="15.75" customHeight="1">
      <c r="N908" s="1"/>
      <c r="O908" s="1"/>
      <c r="P908" s="1"/>
      <c r="Q908" s="1"/>
      <c r="R908" s="1"/>
      <c r="S908" s="1"/>
    </row>
    <row r="909" spans="14:19" ht="15.75" customHeight="1">
      <c r="N909" s="1"/>
      <c r="O909" s="1"/>
      <c r="P909" s="1"/>
      <c r="Q909" s="1"/>
      <c r="R909" s="1"/>
      <c r="S909" s="1"/>
    </row>
    <row r="910" spans="14:19" ht="15.75" customHeight="1">
      <c r="N910" s="1"/>
      <c r="O910" s="1"/>
      <c r="P910" s="1"/>
      <c r="Q910" s="1"/>
      <c r="R910" s="1"/>
      <c r="S910" s="1"/>
    </row>
    <row r="911" spans="14:19" ht="15.75" customHeight="1">
      <c r="N911" s="1"/>
      <c r="O911" s="1"/>
      <c r="P911" s="1"/>
      <c r="Q911" s="1"/>
      <c r="R911" s="1"/>
      <c r="S911" s="1"/>
    </row>
    <row r="912" spans="14:19" ht="15.75" customHeight="1">
      <c r="N912" s="1"/>
      <c r="O912" s="1"/>
      <c r="P912" s="1"/>
      <c r="Q912" s="1"/>
      <c r="R912" s="1"/>
      <c r="S912" s="1"/>
    </row>
    <row r="913" spans="14:19" ht="15.75" customHeight="1">
      <c r="N913" s="1"/>
      <c r="O913" s="1"/>
      <c r="P913" s="1"/>
      <c r="Q913" s="1"/>
      <c r="R913" s="1"/>
      <c r="S913" s="1"/>
    </row>
    <row r="914" spans="14:19" ht="15.75" customHeight="1">
      <c r="N914" s="1"/>
      <c r="O914" s="1"/>
      <c r="P914" s="1"/>
      <c r="Q914" s="1"/>
      <c r="R914" s="1"/>
      <c r="S914" s="1"/>
    </row>
    <row r="915" spans="14:19" ht="15.75" customHeight="1">
      <c r="N915" s="1"/>
      <c r="O915" s="1"/>
      <c r="P915" s="1"/>
      <c r="Q915" s="1"/>
      <c r="R915" s="1"/>
      <c r="S915" s="1"/>
    </row>
    <row r="916" spans="14:19" ht="15.75" customHeight="1">
      <c r="N916" s="1"/>
      <c r="O916" s="1"/>
      <c r="P916" s="1"/>
      <c r="Q916" s="1"/>
      <c r="R916" s="1"/>
      <c r="S916" s="1"/>
    </row>
    <row r="917" spans="14:19" ht="15.75" customHeight="1">
      <c r="N917" s="1"/>
      <c r="O917" s="1"/>
      <c r="P917" s="1"/>
      <c r="Q917" s="1"/>
      <c r="R917" s="1"/>
      <c r="S917" s="1"/>
    </row>
    <row r="918" spans="14:19" ht="15.75" customHeight="1">
      <c r="N918" s="1"/>
      <c r="O918" s="1"/>
      <c r="P918" s="1"/>
      <c r="Q918" s="1"/>
      <c r="R918" s="1"/>
      <c r="S918" s="1"/>
    </row>
    <row r="919" spans="14:19" ht="15.75" customHeight="1">
      <c r="N919" s="1"/>
      <c r="O919" s="1"/>
      <c r="P919" s="1"/>
      <c r="Q919" s="1"/>
      <c r="R919" s="1"/>
      <c r="S919" s="1"/>
    </row>
    <row r="920" spans="14:19" ht="15.75" customHeight="1">
      <c r="N920" s="1"/>
      <c r="O920" s="1"/>
      <c r="P920" s="1"/>
      <c r="Q920" s="1"/>
      <c r="R920" s="1"/>
      <c r="S920" s="1"/>
    </row>
    <row r="921" spans="14:19" ht="15.75" customHeight="1">
      <c r="N921" s="1"/>
      <c r="O921" s="1"/>
      <c r="P921" s="1"/>
      <c r="Q921" s="1"/>
      <c r="R921" s="1"/>
      <c r="S921" s="1"/>
    </row>
    <row r="922" spans="14:19" ht="15.75" customHeight="1">
      <c r="N922" s="1"/>
      <c r="O922" s="1"/>
      <c r="P922" s="1"/>
      <c r="Q922" s="1"/>
      <c r="R922" s="1"/>
      <c r="S922" s="1"/>
    </row>
    <row r="923" spans="14:19" ht="15.75" customHeight="1">
      <c r="N923" s="1"/>
      <c r="O923" s="1"/>
      <c r="P923" s="1"/>
      <c r="Q923" s="1"/>
      <c r="R923" s="1"/>
      <c r="S923" s="1"/>
    </row>
    <row r="924" spans="14:19" ht="15.75" customHeight="1">
      <c r="N924" s="1"/>
      <c r="O924" s="1"/>
      <c r="P924" s="1"/>
      <c r="Q924" s="1"/>
      <c r="R924" s="1"/>
      <c r="S924" s="1"/>
    </row>
    <row r="925" spans="14:19" ht="15.75" customHeight="1">
      <c r="N925" s="1"/>
      <c r="O925" s="1"/>
      <c r="P925" s="1"/>
      <c r="Q925" s="1"/>
      <c r="R925" s="1"/>
      <c r="S925" s="1"/>
    </row>
    <row r="926" spans="14:19" ht="15.75" customHeight="1">
      <c r="N926" s="1"/>
      <c r="O926" s="1"/>
      <c r="P926" s="1"/>
      <c r="Q926" s="1"/>
      <c r="R926" s="1"/>
      <c r="S926" s="1"/>
    </row>
    <row r="927" spans="14:19" ht="15.75" customHeight="1">
      <c r="N927" s="1"/>
      <c r="O927" s="1"/>
      <c r="P927" s="1"/>
      <c r="Q927" s="1"/>
      <c r="R927" s="1"/>
      <c r="S927" s="1"/>
    </row>
    <row r="928" spans="14:19" ht="15.75" customHeight="1">
      <c r="N928" s="1"/>
      <c r="O928" s="1"/>
      <c r="P928" s="1"/>
      <c r="Q928" s="1"/>
      <c r="R928" s="1"/>
      <c r="S928" s="1"/>
    </row>
    <row r="929" spans="14:19" ht="15.75" customHeight="1">
      <c r="N929" s="1"/>
      <c r="O929" s="1"/>
      <c r="P929" s="1"/>
      <c r="Q929" s="1"/>
      <c r="R929" s="1"/>
      <c r="S929" s="1"/>
    </row>
    <row r="930" spans="14:19" ht="15.75" customHeight="1">
      <c r="N930" s="1"/>
      <c r="O930" s="1"/>
      <c r="P930" s="1"/>
      <c r="Q930" s="1"/>
      <c r="R930" s="1"/>
      <c r="S930" s="1"/>
    </row>
    <row r="931" spans="14:19" ht="15.75" customHeight="1">
      <c r="N931" s="1"/>
      <c r="O931" s="1"/>
      <c r="P931" s="1"/>
      <c r="Q931" s="1"/>
      <c r="R931" s="1"/>
      <c r="S931" s="1"/>
    </row>
    <row r="932" spans="14:19" ht="15.75" customHeight="1">
      <c r="N932" s="1"/>
      <c r="O932" s="1"/>
      <c r="P932" s="1"/>
      <c r="Q932" s="1"/>
      <c r="R932" s="1"/>
      <c r="S932" s="1"/>
    </row>
    <row r="933" spans="14:19" ht="15.75" customHeight="1">
      <c r="N933" s="1"/>
      <c r="O933" s="1"/>
      <c r="P933" s="1"/>
      <c r="Q933" s="1"/>
      <c r="R933" s="1"/>
      <c r="S933" s="1"/>
    </row>
    <row r="934" spans="14:19" ht="15.75" customHeight="1">
      <c r="N934" s="1"/>
      <c r="O934" s="1"/>
      <c r="P934" s="1"/>
      <c r="Q934" s="1"/>
      <c r="R934" s="1"/>
      <c r="S934" s="1"/>
    </row>
    <row r="935" spans="14:19" ht="15.75" customHeight="1">
      <c r="N935" s="1"/>
      <c r="O935" s="1"/>
      <c r="P935" s="1"/>
      <c r="Q935" s="1"/>
      <c r="R935" s="1"/>
      <c r="S935" s="1"/>
    </row>
    <row r="936" spans="14:19" ht="15.75" customHeight="1">
      <c r="N936" s="1"/>
      <c r="O936" s="1"/>
      <c r="P936" s="1"/>
      <c r="Q936" s="1"/>
      <c r="R936" s="1"/>
      <c r="S936" s="1"/>
    </row>
    <row r="937" spans="14:19" ht="15.75" customHeight="1">
      <c r="N937" s="1"/>
      <c r="O937" s="1"/>
      <c r="P937" s="1"/>
      <c r="Q937" s="1"/>
      <c r="R937" s="1"/>
      <c r="S937" s="1"/>
    </row>
    <row r="938" spans="14:19" ht="15.75" customHeight="1">
      <c r="N938" s="1"/>
      <c r="O938" s="1"/>
      <c r="P938" s="1"/>
      <c r="Q938" s="1"/>
      <c r="R938" s="1"/>
      <c r="S938" s="1"/>
    </row>
    <row r="939" spans="14:19" ht="15.75" customHeight="1">
      <c r="N939" s="1"/>
      <c r="O939" s="1"/>
      <c r="P939" s="1"/>
      <c r="Q939" s="1"/>
      <c r="R939" s="1"/>
      <c r="S939" s="1"/>
    </row>
    <row r="940" spans="14:19" ht="15.75" customHeight="1">
      <c r="N940" s="1"/>
      <c r="O940" s="1"/>
      <c r="P940" s="1"/>
      <c r="Q940" s="1"/>
      <c r="R940" s="1"/>
      <c r="S940" s="1"/>
    </row>
    <row r="941" spans="14:19" ht="15.75" customHeight="1">
      <c r="N941" s="1"/>
      <c r="O941" s="1"/>
      <c r="P941" s="1"/>
      <c r="Q941" s="1"/>
      <c r="R941" s="1"/>
      <c r="S941" s="1"/>
    </row>
    <row r="942" spans="14:19" ht="15.75" customHeight="1">
      <c r="N942" s="1"/>
      <c r="O942" s="1"/>
      <c r="P942" s="1"/>
      <c r="Q942" s="1"/>
      <c r="R942" s="1"/>
      <c r="S942" s="1"/>
    </row>
    <row r="943" spans="14:19" ht="15.75" customHeight="1">
      <c r="N943" s="1"/>
      <c r="O943" s="1"/>
      <c r="P943" s="1"/>
      <c r="Q943" s="1"/>
      <c r="R943" s="1"/>
      <c r="S943" s="1"/>
    </row>
    <row r="944" spans="14:19" ht="15.75" customHeight="1">
      <c r="N944" s="1"/>
      <c r="O944" s="1"/>
      <c r="P944" s="1"/>
      <c r="Q944" s="1"/>
      <c r="R944" s="1"/>
      <c r="S944" s="1"/>
    </row>
    <row r="945" spans="14:19" ht="15.75" customHeight="1">
      <c r="N945" s="1"/>
      <c r="O945" s="1"/>
      <c r="P945" s="1"/>
      <c r="Q945" s="1"/>
      <c r="R945" s="1"/>
      <c r="S945" s="1"/>
    </row>
    <row r="946" spans="14:19" ht="15.75" customHeight="1">
      <c r="N946" s="1"/>
      <c r="O946" s="1"/>
      <c r="P946" s="1"/>
      <c r="Q946" s="1"/>
      <c r="R946" s="1"/>
      <c r="S946" s="1"/>
    </row>
    <row r="947" spans="14:19" ht="15.75" customHeight="1">
      <c r="N947" s="1"/>
      <c r="O947" s="1"/>
      <c r="P947" s="1"/>
      <c r="Q947" s="1"/>
      <c r="R947" s="1"/>
      <c r="S947" s="1"/>
    </row>
    <row r="948" spans="14:19" ht="15.75" customHeight="1">
      <c r="N948" s="1"/>
      <c r="O948" s="1"/>
      <c r="P948" s="1"/>
      <c r="Q948" s="1"/>
      <c r="R948" s="1"/>
      <c r="S948" s="1"/>
    </row>
    <row r="949" spans="14:19" ht="15.75" customHeight="1">
      <c r="N949" s="1"/>
      <c r="O949" s="1"/>
      <c r="P949" s="1"/>
      <c r="Q949" s="1"/>
      <c r="R949" s="1"/>
      <c r="S949" s="1"/>
    </row>
    <row r="950" spans="14:19" ht="15.75" customHeight="1">
      <c r="N950" s="1"/>
      <c r="O950" s="1"/>
      <c r="P950" s="1"/>
      <c r="Q950" s="1"/>
      <c r="R950" s="1"/>
      <c r="S950" s="1"/>
    </row>
    <row r="951" spans="14:19" ht="15.75" customHeight="1">
      <c r="N951" s="1"/>
      <c r="O951" s="1"/>
      <c r="P951" s="1"/>
      <c r="Q951" s="1"/>
      <c r="R951" s="1"/>
      <c r="S951" s="1"/>
    </row>
    <row r="952" spans="14:19" ht="15.75" customHeight="1">
      <c r="N952" s="1"/>
      <c r="O952" s="1"/>
      <c r="P952" s="1"/>
      <c r="Q952" s="1"/>
      <c r="R952" s="1"/>
      <c r="S952" s="1"/>
    </row>
    <row r="953" spans="14:19" ht="15.75" customHeight="1">
      <c r="N953" s="1"/>
      <c r="O953" s="1"/>
      <c r="P953" s="1"/>
      <c r="Q953" s="1"/>
      <c r="R953" s="1"/>
      <c r="S953" s="1"/>
    </row>
    <row r="954" spans="14:19" ht="15.75" customHeight="1">
      <c r="N954" s="1"/>
      <c r="O954" s="1"/>
      <c r="P954" s="1"/>
      <c r="Q954" s="1"/>
      <c r="R954" s="1"/>
      <c r="S954" s="1"/>
    </row>
    <row r="955" spans="14:19" ht="15.75" customHeight="1">
      <c r="N955" s="1"/>
      <c r="O955" s="1"/>
      <c r="P955" s="1"/>
      <c r="Q955" s="1"/>
      <c r="R955" s="1"/>
      <c r="S955" s="1"/>
    </row>
    <row r="956" spans="14:19" ht="15.75" customHeight="1">
      <c r="N956" s="1"/>
      <c r="O956" s="1"/>
      <c r="P956" s="1"/>
      <c r="Q956" s="1"/>
      <c r="R956" s="1"/>
      <c r="S956" s="1"/>
    </row>
    <row r="957" spans="14:19" ht="15.75" customHeight="1">
      <c r="N957" s="1"/>
      <c r="O957" s="1"/>
      <c r="P957" s="1"/>
      <c r="Q957" s="1"/>
      <c r="R957" s="1"/>
      <c r="S957" s="1"/>
    </row>
    <row r="958" spans="14:19" ht="15.75" customHeight="1">
      <c r="N958" s="1"/>
      <c r="O958" s="1"/>
      <c r="P958" s="1"/>
      <c r="Q958" s="1"/>
      <c r="R958" s="1"/>
      <c r="S958" s="1"/>
    </row>
    <row r="959" spans="14:19" ht="15.75" customHeight="1">
      <c r="N959" s="1"/>
      <c r="O959" s="1"/>
      <c r="P959" s="1"/>
      <c r="Q959" s="1"/>
      <c r="R959" s="1"/>
      <c r="S959" s="1"/>
    </row>
    <row r="960" spans="14:19" ht="15.75" customHeight="1">
      <c r="N960" s="1"/>
      <c r="O960" s="1"/>
      <c r="P960" s="1"/>
      <c r="Q960" s="1"/>
      <c r="R960" s="1"/>
      <c r="S960" s="1"/>
    </row>
    <row r="961" spans="14:19" ht="15.75" customHeight="1">
      <c r="N961" s="1"/>
      <c r="O961" s="1"/>
      <c r="P961" s="1"/>
      <c r="Q961" s="1"/>
      <c r="R961" s="1"/>
      <c r="S961" s="1"/>
    </row>
    <row r="962" spans="14:19" ht="15.75" customHeight="1">
      <c r="N962" s="1"/>
      <c r="O962" s="1"/>
      <c r="P962" s="1"/>
      <c r="Q962" s="1"/>
      <c r="R962" s="1"/>
      <c r="S962" s="1"/>
    </row>
    <row r="963" spans="14:19" ht="15.75" customHeight="1">
      <c r="N963" s="1"/>
      <c r="O963" s="1"/>
      <c r="P963" s="1"/>
      <c r="Q963" s="1"/>
      <c r="R963" s="1"/>
      <c r="S963" s="1"/>
    </row>
    <row r="964" spans="14:19" ht="15.75" customHeight="1">
      <c r="N964" s="1"/>
      <c r="O964" s="1"/>
      <c r="P964" s="1"/>
      <c r="Q964" s="1"/>
      <c r="R964" s="1"/>
      <c r="S964" s="1"/>
    </row>
    <row r="965" spans="14:19" ht="15.75" customHeight="1">
      <c r="N965" s="1"/>
      <c r="O965" s="1"/>
      <c r="P965" s="1"/>
      <c r="Q965" s="1"/>
      <c r="R965" s="1"/>
      <c r="S965" s="1"/>
    </row>
    <row r="966" spans="14:19" ht="15.75" customHeight="1">
      <c r="N966" s="1"/>
      <c r="O966" s="1"/>
      <c r="P966" s="1"/>
      <c r="Q966" s="1"/>
      <c r="R966" s="1"/>
      <c r="S966" s="1"/>
    </row>
    <row r="967" spans="14:19" ht="15.75" customHeight="1">
      <c r="N967" s="1"/>
      <c r="O967" s="1"/>
      <c r="P967" s="1"/>
      <c r="Q967" s="1"/>
      <c r="R967" s="1"/>
      <c r="S967" s="1"/>
    </row>
    <row r="968" spans="14:19" ht="15.75" customHeight="1">
      <c r="N968" s="1"/>
      <c r="O968" s="1"/>
      <c r="P968" s="1"/>
      <c r="Q968" s="1"/>
      <c r="R968" s="1"/>
      <c r="S968" s="1"/>
    </row>
    <row r="969" spans="14:19" ht="15.75" customHeight="1">
      <c r="N969" s="1"/>
      <c r="O969" s="1"/>
      <c r="P969" s="1"/>
      <c r="Q969" s="1"/>
      <c r="R969" s="1"/>
      <c r="S969" s="1"/>
    </row>
    <row r="970" spans="14:19" ht="15.75" customHeight="1">
      <c r="N970" s="1"/>
      <c r="O970" s="1"/>
      <c r="P970" s="1"/>
      <c r="Q970" s="1"/>
      <c r="R970" s="1"/>
      <c r="S970" s="1"/>
    </row>
    <row r="971" spans="14:19" ht="15.75" customHeight="1">
      <c r="N971" s="1"/>
      <c r="O971" s="1"/>
      <c r="P971" s="1"/>
      <c r="Q971" s="1"/>
      <c r="R971" s="1"/>
      <c r="S971" s="1"/>
    </row>
    <row r="972" spans="14:19" ht="15.75" customHeight="1">
      <c r="N972" s="1"/>
      <c r="O972" s="1"/>
      <c r="P972" s="1"/>
      <c r="Q972" s="1"/>
      <c r="R972" s="1"/>
      <c r="S972" s="1"/>
    </row>
    <row r="973" spans="14:19" ht="15.75" customHeight="1">
      <c r="N973" s="1"/>
      <c r="O973" s="1"/>
      <c r="P973" s="1"/>
      <c r="Q973" s="1"/>
      <c r="R973" s="1"/>
      <c r="S973" s="1"/>
    </row>
    <row r="974" spans="14:19" ht="15.75" customHeight="1">
      <c r="N974" s="1"/>
      <c r="O974" s="1"/>
      <c r="P974" s="1"/>
      <c r="Q974" s="1"/>
      <c r="R974" s="1"/>
      <c r="S974" s="1"/>
    </row>
    <row r="975" spans="14:19" ht="15.75" customHeight="1">
      <c r="N975" s="1"/>
      <c r="O975" s="1"/>
      <c r="P975" s="1"/>
      <c r="Q975" s="1"/>
      <c r="R975" s="1"/>
      <c r="S975" s="1"/>
    </row>
    <row r="976" spans="14:19" ht="15.75" customHeight="1">
      <c r="N976" s="1"/>
      <c r="O976" s="1"/>
      <c r="P976" s="1"/>
      <c r="Q976" s="1"/>
      <c r="R976" s="1"/>
      <c r="S976" s="1"/>
    </row>
    <row r="977" spans="14:19" ht="15.75" customHeight="1">
      <c r="N977" s="1"/>
      <c r="O977" s="1"/>
      <c r="P977" s="1"/>
      <c r="Q977" s="1"/>
      <c r="R977" s="1"/>
      <c r="S977" s="1"/>
    </row>
    <row r="978" spans="14:19" ht="15.75" customHeight="1">
      <c r="N978" s="1"/>
      <c r="O978" s="1"/>
      <c r="P978" s="1"/>
      <c r="Q978" s="1"/>
      <c r="R978" s="1"/>
      <c r="S978" s="1"/>
    </row>
    <row r="979" spans="14:19" ht="15.75" customHeight="1">
      <c r="N979" s="1"/>
      <c r="O979" s="1"/>
      <c r="P979" s="1"/>
      <c r="Q979" s="1"/>
      <c r="R979" s="1"/>
      <c r="S979" s="1"/>
    </row>
    <row r="980" spans="14:19" ht="15.75" customHeight="1">
      <c r="N980" s="1"/>
      <c r="O980" s="1"/>
      <c r="P980" s="1"/>
      <c r="Q980" s="1"/>
      <c r="R980" s="1"/>
      <c r="S980" s="1"/>
    </row>
    <row r="981" spans="14:19" ht="15.75" customHeight="1">
      <c r="N981" s="1"/>
      <c r="O981" s="1"/>
      <c r="P981" s="1"/>
      <c r="Q981" s="1"/>
      <c r="R981" s="1"/>
      <c r="S981" s="1"/>
    </row>
    <row r="982" spans="14:19" ht="15.75" customHeight="1">
      <c r="N982" s="1"/>
      <c r="O982" s="1"/>
      <c r="P982" s="1"/>
      <c r="Q982" s="1"/>
      <c r="R982" s="1"/>
      <c r="S982" s="1"/>
    </row>
    <row r="983" spans="14:19" ht="15.75" customHeight="1">
      <c r="N983" s="1"/>
      <c r="O983" s="1"/>
      <c r="P983" s="1"/>
      <c r="Q983" s="1"/>
      <c r="R983" s="1"/>
      <c r="S983" s="1"/>
    </row>
    <row r="984" spans="14:19" ht="15.75" customHeight="1">
      <c r="N984" s="1"/>
      <c r="O984" s="1"/>
      <c r="P984" s="1"/>
      <c r="Q984" s="1"/>
      <c r="R984" s="1"/>
      <c r="S984" s="1"/>
    </row>
    <row r="985" spans="14:19" ht="15.75" customHeight="1">
      <c r="N985" s="1"/>
      <c r="O985" s="1"/>
      <c r="P985" s="1"/>
      <c r="Q985" s="1"/>
      <c r="R985" s="1"/>
      <c r="S985" s="1"/>
    </row>
    <row r="986" spans="14:19" ht="15.75" customHeight="1">
      <c r="N986" s="1"/>
      <c r="O986" s="1"/>
      <c r="P986" s="1"/>
      <c r="Q986" s="1"/>
      <c r="R986" s="1"/>
      <c r="S986" s="1"/>
    </row>
    <row r="987" spans="14:19" ht="15.75" customHeight="1">
      <c r="N987" s="1"/>
      <c r="O987" s="1"/>
      <c r="P987" s="1"/>
      <c r="Q987" s="1"/>
      <c r="R987" s="1"/>
      <c r="S987" s="1"/>
    </row>
    <row r="988" spans="14:19" ht="15.75" customHeight="1">
      <c r="N988" s="1"/>
      <c r="O988" s="1"/>
      <c r="P988" s="1"/>
      <c r="Q988" s="1"/>
      <c r="R988" s="1"/>
      <c r="S988" s="1"/>
    </row>
    <row r="989" spans="14:19" ht="15.75" customHeight="1">
      <c r="N989" s="1"/>
      <c r="O989" s="1"/>
      <c r="P989" s="1"/>
      <c r="Q989" s="1"/>
      <c r="R989" s="1"/>
      <c r="S989" s="1"/>
    </row>
    <row r="990" spans="14:19" ht="15.75" customHeight="1">
      <c r="N990" s="1"/>
      <c r="O990" s="1"/>
      <c r="P990" s="1"/>
      <c r="Q990" s="1"/>
      <c r="R990" s="1"/>
      <c r="S990" s="1"/>
    </row>
    <row r="991" spans="14:19" ht="15.75" customHeight="1">
      <c r="N991" s="1"/>
      <c r="O991" s="1"/>
      <c r="P991" s="1"/>
      <c r="Q991" s="1"/>
      <c r="R991" s="1"/>
      <c r="S991" s="1"/>
    </row>
    <row r="992" spans="14:19" ht="15.75" customHeight="1">
      <c r="N992" s="1"/>
      <c r="O992" s="1"/>
      <c r="P992" s="1"/>
      <c r="Q992" s="1"/>
      <c r="R992" s="1"/>
      <c r="S992" s="1"/>
    </row>
    <row r="993" spans="14:19" ht="15.75" customHeight="1">
      <c r="N993" s="1"/>
      <c r="O993" s="1"/>
      <c r="P993" s="1"/>
      <c r="Q993" s="1"/>
      <c r="R993" s="1"/>
      <c r="S993" s="1"/>
    </row>
    <row r="994" spans="14:19" ht="15.75" customHeight="1">
      <c r="N994" s="1"/>
      <c r="O994" s="1"/>
      <c r="P994" s="1"/>
      <c r="Q994" s="1"/>
      <c r="R994" s="1"/>
      <c r="S994" s="1"/>
    </row>
    <row r="995" spans="14:19" ht="15.75" customHeight="1">
      <c r="N995" s="1"/>
      <c r="O995" s="1"/>
      <c r="P995" s="1"/>
      <c r="Q995" s="1"/>
      <c r="R995" s="1"/>
      <c r="S995" s="1"/>
    </row>
    <row r="996" spans="14:19" ht="15.75" customHeight="1">
      <c r="N996" s="1"/>
      <c r="O996" s="1"/>
      <c r="P996" s="1"/>
      <c r="Q996" s="1"/>
      <c r="R996" s="1"/>
      <c r="S996" s="1"/>
    </row>
    <row r="997" spans="14:19" ht="15.75" customHeight="1">
      <c r="N997" s="1"/>
      <c r="O997" s="1"/>
      <c r="P997" s="1"/>
      <c r="Q997" s="1"/>
      <c r="R997" s="1"/>
      <c r="S997" s="1"/>
    </row>
    <row r="998" spans="14:19" ht="15.75" customHeight="1">
      <c r="N998" s="1"/>
      <c r="O998" s="1"/>
      <c r="P998" s="1"/>
      <c r="Q998" s="1"/>
      <c r="R998" s="1"/>
      <c r="S998" s="1"/>
    </row>
    <row r="999" spans="14:19" ht="15.75" customHeight="1">
      <c r="N999" s="1"/>
      <c r="O999" s="1"/>
      <c r="P999" s="1"/>
      <c r="Q999" s="1"/>
      <c r="R999" s="1"/>
      <c r="S999" s="1"/>
    </row>
    <row r="1000" spans="14:19" ht="15.75" customHeight="1">
      <c r="N1000" s="1"/>
      <c r="O1000" s="1"/>
      <c r="P1000" s="1"/>
      <c r="Q1000" s="1"/>
      <c r="R1000" s="1"/>
      <c r="S1000" s="1"/>
    </row>
  </sheetData>
  <dataValidations count="3">
    <dataValidation type="list" allowBlank="1" showErrorMessage="1" sqref="E57:J57" xr:uid="{00000000-0002-0000-0800-000000000000}">
      <formula1>$N57:$P57</formula1>
    </dataValidation>
    <dataValidation type="list" allowBlank="1" showErrorMessage="1" sqref="E16:J19 E22:J25 E28:J30 E33:J39 E42:J48 E51:J56 E58:J58" xr:uid="{00000000-0002-0000-0800-000001000000}">
      <formula1>$N16:$S16</formula1>
    </dataValidation>
    <dataValidation type="list" allowBlank="1" showErrorMessage="1" sqref="E9:J13" xr:uid="{00000000-0002-0000-0800-000002000000}">
      <formula1>$N9:$R9</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 General</vt:lpstr>
      <vt:lpstr>2 Structure</vt:lpstr>
      <vt:lpstr>2 Alt Structure</vt:lpstr>
      <vt:lpstr>3 Governance</vt:lpstr>
      <vt:lpstr>4a Functions</vt:lpstr>
      <vt:lpstr>4b Functions</vt:lpstr>
      <vt:lpstr>5 Political</vt:lpstr>
      <vt:lpstr>6 Admin</vt:lpstr>
      <vt:lpstr>7a Fiscal</vt:lpstr>
      <vt:lpstr>7b Fiscal</vt:lpstr>
      <vt:lpstr>8 Services</vt:lpstr>
      <vt:lpstr>ScoreCard</vt:lpstr>
      <vt:lpstr>ScoreCard2</vt:lpstr>
      <vt:lpstr>SC Output</vt:lpstr>
      <vt:lpstr>Info</vt:lpstr>
      <vt:lpstr>Extract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Jamie Boex</cp:lastModifiedBy>
  <dcterms:created xsi:type="dcterms:W3CDTF">2014-03-28T01:38:34Z</dcterms:created>
  <dcterms:modified xsi:type="dcterms:W3CDTF">2023-05-06T18:13:32Z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b525e5-f3da-4501-8f1e-526b6769fc56_Enabled">
    <vt:lpwstr>true</vt:lpwstr>
  </property>
  <property fmtid="{D5CDD505-2E9C-101B-9397-08002B2CF9AE}" pid="3" name="MSIP_Label_38b525e5-f3da-4501-8f1e-526b6769fc56_SetDate">
    <vt:lpwstr>2023-05-01T08:43:15Z</vt:lpwstr>
  </property>
  <property fmtid="{D5CDD505-2E9C-101B-9397-08002B2CF9AE}" pid="4" name="MSIP_Label_38b525e5-f3da-4501-8f1e-526b6769fc56_Method">
    <vt:lpwstr>Standard</vt:lpwstr>
  </property>
  <property fmtid="{D5CDD505-2E9C-101B-9397-08002B2CF9AE}" pid="5" name="MSIP_Label_38b525e5-f3da-4501-8f1e-526b6769fc56_Name">
    <vt:lpwstr>defa4170-0d19-0005-0004-bc88714345d2</vt:lpwstr>
  </property>
  <property fmtid="{D5CDD505-2E9C-101B-9397-08002B2CF9AE}" pid="6" name="MSIP_Label_38b525e5-f3da-4501-8f1e-526b6769fc56_SiteId">
    <vt:lpwstr>db6e1183-4c65-405c-82ce-7cd53fa6e9dc</vt:lpwstr>
  </property>
  <property fmtid="{D5CDD505-2E9C-101B-9397-08002B2CF9AE}" pid="7" name="MSIP_Label_38b525e5-f3da-4501-8f1e-526b6769fc56_ActionId">
    <vt:lpwstr>a99f78f4-ee46-4acf-a359-24a087e2532f</vt:lpwstr>
  </property>
  <property fmtid="{D5CDD505-2E9C-101B-9397-08002B2CF9AE}" pid="8" name="MSIP_Label_38b525e5-f3da-4501-8f1e-526b6769fc56_ContentBits">
    <vt:lpwstr>0</vt:lpwstr>
  </property>
</Properties>
</file>